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ausitzdigital-my.sharepoint.com/personal/reinhard_nocke-consulting_com/Documents/Dokumente/Meine Dokumente/Selbständigkeit und Leistung müssen sich lohnen/"/>
    </mc:Choice>
  </mc:AlternateContent>
  <xr:revisionPtr revIDLastSave="0" documentId="8_{CF8AEE28-7A1D-4E16-A187-D6AFC42DA21C}" xr6:coauthVersionLast="47" xr6:coauthVersionMax="47" xr10:uidLastSave="{00000000-0000-0000-0000-000000000000}"/>
  <bookViews>
    <workbookView xWindow="-120" yWindow="-120" windowWidth="29040" windowHeight="15720" xr2:uid="{16C588B3-FCD9-411A-A3DD-37AB0EC7A030}"/>
  </bookViews>
  <sheets>
    <sheet name="Klarheits-Check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N126" i="3" l="1"/>
  <c r="M123" i="3"/>
  <c r="M121" i="3"/>
  <c r="M119" i="3"/>
  <c r="M113" i="3"/>
  <c r="M111" i="3"/>
  <c r="M109" i="3"/>
  <c r="M107" i="3"/>
  <c r="M105" i="3"/>
  <c r="M103" i="3"/>
  <c r="M97" i="3"/>
  <c r="M95" i="3"/>
  <c r="M93" i="3"/>
  <c r="M91" i="3"/>
  <c r="M80" i="3"/>
  <c r="M78" i="3"/>
  <c r="M76" i="3"/>
  <c r="M74" i="3"/>
  <c r="M68" i="3"/>
  <c r="M66" i="3"/>
  <c r="M64" i="3"/>
  <c r="M62" i="3"/>
  <c r="M60" i="3"/>
  <c r="M53" i="3"/>
  <c r="M51" i="3"/>
  <c r="M49" i="3"/>
  <c r="M114" i="3" l="1"/>
  <c r="P114" i="3" s="1"/>
  <c r="I115" i="3" s="1"/>
  <c r="M55" i="3"/>
  <c r="P55" i="3" s="1"/>
  <c r="I56" i="3" s="1"/>
  <c r="M81" i="3"/>
  <c r="P81" i="3" s="1"/>
  <c r="I82" i="3" s="1"/>
  <c r="M69" i="3"/>
  <c r="P69" i="3" s="1"/>
  <c r="I70" i="3" s="1"/>
  <c r="M98" i="3"/>
  <c r="P98" i="3" s="1"/>
  <c r="I99" i="3" s="1"/>
  <c r="M124" i="3"/>
  <c r="P124" i="3" s="1"/>
  <c r="I125" i="3" s="1"/>
  <c r="M131" i="3" l="1"/>
  <c r="N131" i="3" s="1"/>
  <c r="I131" i="3" s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<sst xmlns="http://schemas.openxmlformats.org/spreadsheetml/2006/main" count="121" uniqueCount="92">
  <si>
    <t>Bereich 1: Unternehmerische Wahrnehmung</t>
  </si>
  <si>
    <t>1.</t>
  </si>
  <si>
    <t>Haben Sie einen guten Überblick über die Entwicklung Ihres Unternehmens?</t>
  </si>
  <si>
    <t>2.</t>
  </si>
  <si>
    <t>Erkennen Sie auffällige Veränderungen rechtzeitig?</t>
  </si>
  <si>
    <t>3.</t>
  </si>
  <si>
    <t>Nehmen Sie sich regelmäßig Zeit, Ihr Unternehmen zu reflektieren?</t>
  </si>
  <si>
    <t>Stabil</t>
  </si>
  <si>
    <t>Handlungsbedarf</t>
  </si>
  <si>
    <t>Bereich 2: Liquidität</t>
  </si>
  <si>
    <t>4.</t>
  </si>
  <si>
    <t>Wissen Sie, wie lange Ihre vorhandene Liquidität ausreicht?</t>
  </si>
  <si>
    <t>5.</t>
  </si>
  <si>
    <t>6.</t>
  </si>
  <si>
    <t>7.</t>
  </si>
  <si>
    <t>8.</t>
  </si>
  <si>
    <t>9.</t>
  </si>
  <si>
    <t>Überwachen Sie Ihre Zahlungsfähigkeit?</t>
  </si>
  <si>
    <t>Haben Sie einen Liquiditätsplan?</t>
  </si>
  <si>
    <t>Kennen Sie die größten Liquiditätsrisiken Ihres Unternehmens?</t>
  </si>
  <si>
    <t>Ist Ihre Kontokorrentlinie oft am Limit?</t>
  </si>
  <si>
    <t>Bereich 3: Kalkulation</t>
  </si>
  <si>
    <t>Berechnen Sie Ihren Stundensatz oder schätzen Sie ihn?</t>
  </si>
  <si>
    <t>10.</t>
  </si>
  <si>
    <t>Berücksichtigen Sie Preissteigerungen in Ihren Angeboten?</t>
  </si>
  <si>
    <t>11.</t>
  </si>
  <si>
    <t>Wissen Sie, wie hoch ihr durchschnittlicher Gewinn ist?</t>
  </si>
  <si>
    <t>12.</t>
  </si>
  <si>
    <t>Kalkulieren Sie Ihre Aufträge regelmäßig nach?</t>
  </si>
  <si>
    <t>Ist Ihr Unternehmen von wenigen wichtigen Kunden abhängig?</t>
  </si>
  <si>
    <t>Könnten Sie den Ausfall Ihres größten Kunden verkraften?</t>
  </si>
  <si>
    <t>Verfügen Sie über ausreichend finanzielle Reserven?</t>
  </si>
  <si>
    <t>Kennen Sie die Entwicklung Ihrer wichtigsten Kennzahlen?</t>
  </si>
  <si>
    <t>Häufen sich Kundenreklamationen?</t>
  </si>
  <si>
    <t>Gehen Angebote häufiger verloren?</t>
  </si>
  <si>
    <t>Nehmen Preisdiskussionen zu?</t>
  </si>
  <si>
    <t>Kommt es häufiger zu Liquidiätsengpässen?</t>
  </si>
  <si>
    <t>Gibt es Zahlungsrückstände beim Finanzamt/Krankenkassen?</t>
  </si>
  <si>
    <t>Gibt es sonstige Zahlungsrückstände?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</si>
  <si>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</si>
  <si>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</si>
  <si>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</si>
  <si>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</si>
  <si>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</si>
  <si>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</si>
  <si>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</si>
  <si>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</si>
  <si>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</si>
  <si>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</si>
  <si>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Auswertung</t>
  </si>
  <si>
    <t>Bereich 4: Stabilität</t>
  </si>
  <si>
    <t>Bereich 5: Krisenfrüherkennung</t>
  </si>
  <si>
    <t>Bereich 6: Entscheidung und Umsetzung</t>
  </si>
  <si>
    <t>Werden beschlossene Maßnahmen konsequent umgesetzt?</t>
  </si>
  <si>
    <t>Wie schätzen Sie selbst die Situation Ihrer Firma ein?</t>
  </si>
  <si>
    <t>23.</t>
  </si>
  <si>
    <t>24.</t>
  </si>
  <si>
    <t>25.</t>
  </si>
  <si>
    <t>Summe</t>
  </si>
  <si>
    <t>Beobachten</t>
  </si>
  <si>
    <t>7 bis 8</t>
  </si>
  <si>
    <t>5bis 6</t>
  </si>
  <si>
    <t>0 bis 4</t>
  </si>
  <si>
    <t>10 bis 12</t>
  </si>
  <si>
    <t>7 bis 9</t>
  </si>
  <si>
    <t>0 bis 6</t>
  </si>
  <si>
    <t xml:space="preserve">  </t>
  </si>
  <si>
    <t>5 bis 6</t>
  </si>
  <si>
    <t>3  bis 4</t>
  </si>
  <si>
    <t>0 bis 3</t>
  </si>
  <si>
    <t>3 bis 4</t>
  </si>
  <si>
    <t>0 bis26</t>
  </si>
  <si>
    <t>Bewertung:</t>
  </si>
  <si>
    <t>Gesamtauswertung</t>
  </si>
  <si>
    <t>Punkte</t>
  </si>
  <si>
    <t>max. Punkte</t>
  </si>
  <si>
    <t>in %</t>
  </si>
  <si>
    <t>Erreichte Gesamtpunkte</t>
  </si>
  <si>
    <t>Werden notwendige Maßnahmen häufiig verschoben?</t>
  </si>
  <si>
    <t>erhaltene Punkte</t>
  </si>
  <si>
    <t>Unternehmer - Klarheits - Check</t>
  </si>
  <si>
    <t>Ergebnis</t>
  </si>
  <si>
    <t>Ampelbewertung mit konkreten Hinweisen auf mögliche Handlungsfelder</t>
  </si>
  <si>
    <t>910 bis 10</t>
  </si>
  <si>
    <t>6 bis 8</t>
  </si>
  <si>
    <t>0 bis 5</t>
  </si>
  <si>
    <t>Gut</t>
  </si>
  <si>
    <t>Mögliche erreichbare Punkzahl</t>
  </si>
  <si>
    <t>Arbeiten Sie auch viel - aber es bleibt weniger übrig als erwartet?</t>
  </si>
  <si>
    <t>E-Mail schicken</t>
  </si>
  <si>
    <t xml:space="preserve"> Gewinnen Sie in wenigen Minuten mehr Klarheit über die wichtigsten Einflussfaktoren Ihres Unternehmens.</t>
  </si>
  <si>
    <t>Klicken  Sie in das jeweilige Feld und wählen über das Dropdown-Menü aus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</si>
</sst>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 Punkte&quot;General"/>
  </numFmts>
  <fonts count="24" x14ac:knownFonts="1">
    <font>
      <sz val="11"/>
      <color theme="1"/>
      <name val="Aptos Narrow"/>
      <family val="2"/>
      <scheme val="minor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1"/>
      <color theme="1"/>
      <name val="Aptos Narrow"/>
      <family val="2"/>
      <scheme val="minor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11"/>
      <color theme="0"/>
      <name val="Calibri"/>
      <family val="2"/>
    </font>
    <font>
      <sz val="12"/>
      <color theme="1"/>
      <name val="Aptos Narrow"/>
      <family val="2"/>
      <scheme val="minor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z val="22"/>
      <color rgb="FF000000"/>
      <name val="Arial"/>
      <family val="2"/>
    </font>
    <font>
      <b/>
      <sz val="12"/>
      <color rgb="FF000000"/>
      <name val="Arial"/>
      <family val="2"/>
    </font>
    <font>
      <b/>
      <sz val="14"/>
      <color rgb="FF000000"/>
      <name val="Arial"/>
      <family val="2"/>
    </font>
    <font>
      <sz val="12"/>
      <color theme="1"/>
      <name val="Arial"/>
      <family val="2"/>
    </font>
    <font>
      <sz val="11"/>
      <color rgb="FFFF0000"/>
      <name val="Aptos Narrow"/>
      <family val="2"/>
      <scheme val="minor"/>
    </font>
    <font>
      <b/>
      <sz val="18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8"/>
      <color rgb="FF000000"/>
      <name val="Arial"/>
      <family val="2"/>
    </font>
    <font>
      <b/>
      <sz val="14"/>
      <color theme="1"/>
      <name val="Aptos Narrow"/>
      <family val="2"/>
      <scheme val="minor"/>
    </font>
    <font>
      <u/>
      <sz val="14"/>
      <name val="Aptos Narrow"/>
      <family val="2"/>
      <scheme val="minor"/>
    </font>
    <font>
      <b/>
      <u/>
      <sz val="11"/>
      <color theme="1"/>
      <name val="Aptos Narrow"/>
      <family val="2"/>
      <scheme val="minor"/>
    </font>
    <font>
      <b/>
      <u/>
      <sz val="16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8" fillId="0" borderId="0" applyNumberFormat="0" applyFill="0" applyBorder="0" applyAlignment="0" applyProtection="0"/>
  </cellStyleXfs>
  <cellXfs count="94">
    <xf numFmtId="0" fontId="0" fillId="0" borderId="0" xfId="0"/>
    <xf numFmtId="0" fontId="0" fillId="4" borderId="7" xfId="0" applyFill="1" applyBorder="1"/>
    <xf numFmtId="0" fontId="0" fillId="4" borderId="9" xfId="0" applyFill="1" applyBorder="1"/>
    <xf numFmtId="0" fontId="0" fillId="4" borderId="8" xfId="0" applyFill="1" applyBorder="1"/>
    <xf numFmtId="0" fontId="2" fillId="4" borderId="8" xfId="0" applyFont="1" applyFill="1" applyBorder="1"/>
    <xf numFmtId="0" fontId="0" fillId="0" borderId="11" xfId="0" applyBorder="1"/>
    <xf numFmtId="0" fontId="3" fillId="4" borderId="8" xfId="0" applyFont="1" applyFill="1" applyBorder="1"/>
    <xf numFmtId="16" fontId="0" fillId="0" borderId="0" xfId="0" applyNumberFormat="1"/>
    <xf numFmtId="0" fontId="2" fillId="3" borderId="0" xfId="0" applyFont="1" applyFill="1"/>
    <xf numFmtId="0" fontId="0" fillId="0" borderId="1" xfId="0" applyBorder="1" applyAlignment="1">
      <alignment horizontal="center" vertical="center"/>
    </xf>
    <xf numFmtId="0" fontId="5" fillId="0" borderId="0" xfId="0" applyFont="1"/>
    <xf numFmtId="0" fontId="7" fillId="2" borderId="6" xfId="0" applyFont="1" applyFill="1" applyBorder="1"/>
    <xf numFmtId="0" fontId="0" fillId="2" borderId="7" xfId="0" applyFill="1" applyBorder="1"/>
    <xf numFmtId="0" fontId="0" fillId="2" borderId="9" xfId="0" applyFill="1" applyBorder="1"/>
    <xf numFmtId="0" fontId="7" fillId="2" borderId="8" xfId="0" applyFont="1" applyFill="1" applyBorder="1"/>
    <xf numFmtId="0" fontId="0" fillId="2" borderId="8" xfId="0" applyFill="1" applyBorder="1"/>
    <xf numFmtId="0" fontId="2" fillId="2" borderId="0" xfId="0" applyFont="1" applyFill="1"/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8" xfId="0" applyFill="1" applyBorder="1" applyProtection="1">
      <protection locked="0"/>
    </xf>
    <xf numFmtId="0" fontId="0" fillId="3" borderId="9" xfId="0" applyFill="1" applyBorder="1"/>
    <xf numFmtId="0" fontId="0" fillId="3" borderId="8" xfId="0" applyFill="1" applyBorder="1" applyProtection="1">
      <protection locked="0"/>
    </xf>
    <xf numFmtId="0" fontId="0" fillId="3" borderId="0" xfId="0" applyFill="1" applyProtection="1">
      <protection locked="0"/>
    </xf>
    <xf numFmtId="0" fontId="0" fillId="5" borderId="1" xfId="0" applyFill="1" applyBorder="1" applyAlignment="1">
      <alignment horizontal="center" vertical="center"/>
    </xf>
    <xf numFmtId="0" fontId="0" fillId="3" borderId="11" xfId="0" applyFill="1" applyBorder="1"/>
    <xf numFmtId="0" fontId="0" fillId="3" borderId="12" xfId="0" applyFill="1" applyBorder="1"/>
    <xf numFmtId="0" fontId="0" fillId="4" borderId="6" xfId="0" applyFill="1" applyBorder="1"/>
    <xf numFmtId="0" fontId="0" fillId="4" borderId="8" xfId="0" applyFill="1" applyBorder="1" applyProtection="1">
      <protection locked="0"/>
    </xf>
    <xf numFmtId="20" fontId="0" fillId="4" borderId="8" xfId="0" applyNumberFormat="1" applyFill="1" applyBorder="1"/>
    <xf numFmtId="0" fontId="0" fillId="0" borderId="1" xfId="0" applyBorder="1" applyAlignment="1" applyProtection="1">
      <alignment horizontal="center"/>
      <protection locked="0"/>
    </xf>
    <xf numFmtId="0" fontId="0" fillId="2" borderId="5" xfId="0" applyFill="1" applyBorder="1"/>
    <xf numFmtId="0" fontId="0" fillId="2" borderId="6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6" borderId="0" xfId="0" applyFill="1"/>
    <xf numFmtId="0" fontId="10" fillId="6" borderId="0" xfId="0" applyFont="1" applyFill="1"/>
    <xf numFmtId="0" fontId="12" fillId="6" borderId="0" xfId="0" applyFont="1" applyFill="1" applyAlignment="1">
      <alignment horizontal="center"/>
    </xf>
    <xf numFmtId="0" fontId="2" fillId="6" borderId="0" xfId="0" applyFont="1" applyFill="1"/>
    <xf numFmtId="0" fontId="11" fillId="6" borderId="0" xfId="0" applyFont="1" applyFill="1"/>
    <xf numFmtId="0" fontId="15" fillId="6" borderId="0" xfId="0" applyFont="1" applyFill="1"/>
    <xf numFmtId="0" fontId="11" fillId="6" borderId="0" xfId="0" applyFont="1" applyFill="1" applyAlignment="1">
      <alignment horizontal="center" wrapText="1"/>
    </xf>
    <xf numFmtId="0" fontId="11" fillId="6" borderId="0" xfId="0" applyFont="1" applyFill="1" applyAlignment="1">
      <alignment vertical="center"/>
    </xf>
    <xf numFmtId="0" fontId="14" fillId="6" borderId="0" xfId="0" applyFont="1" applyFill="1"/>
    <xf numFmtId="0" fontId="5" fillId="0" borderId="11" xfId="0" applyFont="1" applyBorder="1"/>
    <xf numFmtId="0" fontId="2" fillId="0" borderId="1" xfId="0" applyFont="1" applyBorder="1" applyAlignment="1">
      <alignment horizontal="center"/>
    </xf>
    <xf numFmtId="0" fontId="7" fillId="2" borderId="0" xfId="0" applyFont="1" applyFill="1"/>
    <xf numFmtId="0" fontId="8" fillId="2" borderId="0" xfId="0" applyFont="1" applyFill="1"/>
    <xf numFmtId="0" fontId="0" fillId="2" borderId="0" xfId="0" applyFill="1" applyProtection="1">
      <protection locked="0"/>
    </xf>
    <xf numFmtId="0" fontId="0" fillId="3" borderId="0" xfId="0" applyFill="1" applyAlignment="1">
      <alignment vertical="center"/>
    </xf>
    <xf numFmtId="0" fontId="16" fillId="6" borderId="0" xfId="0" applyFont="1" applyFill="1"/>
    <xf numFmtId="0" fontId="0" fillId="4" borderId="0" xfId="0" applyFill="1"/>
    <xf numFmtId="0" fontId="2" fillId="4" borderId="0" xfId="0" applyFont="1" applyFill="1"/>
    <xf numFmtId="0" fontId="0" fillId="3" borderId="10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2" fillId="3" borderId="11" xfId="0" applyFont="1" applyFill="1" applyBorder="1"/>
    <xf numFmtId="0" fontId="0" fillId="4" borderId="0" xfId="0" applyFill="1" applyProtection="1">
      <protection locked="0"/>
    </xf>
    <xf numFmtId="164" fontId="2" fillId="4" borderId="0" xfId="0" applyNumberFormat="1" applyFont="1" applyFill="1" applyAlignment="1" applyProtection="1">
      <alignment horizontal="center"/>
      <protection locked="0"/>
    </xf>
    <xf numFmtId="0" fontId="6" fillId="4" borderId="0" xfId="0" applyFont="1" applyFill="1" applyAlignment="1" applyProtection="1">
      <alignment horizontal="center"/>
      <protection locked="0"/>
    </xf>
    <xf numFmtId="0" fontId="6" fillId="3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14" fillId="6" borderId="0" xfId="0" applyFont="1" applyFill="1" applyAlignment="1">
      <alignment horizontal="center"/>
    </xf>
    <xf numFmtId="0" fontId="6" fillId="6" borderId="0" xfId="0" applyFont="1" applyFill="1" applyAlignment="1">
      <alignment horizontal="center" vertical="center"/>
    </xf>
    <xf numFmtId="0" fontId="4" fillId="6" borderId="0" xfId="0" applyFont="1" applyFill="1"/>
    <xf numFmtId="0" fontId="2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6" borderId="0" xfId="0" applyFont="1" applyFill="1"/>
    <xf numFmtId="0" fontId="22" fillId="0" borderId="0" xfId="0" applyFont="1"/>
    <xf numFmtId="0" fontId="23" fillId="0" borderId="0" xfId="0" applyFont="1"/>
    <xf numFmtId="0" fontId="9" fillId="6" borderId="0" xfId="0" applyFont="1" applyFill="1"/>
    <xf numFmtId="0" fontId="13" fillId="6" borderId="0" xfId="0" applyFont="1" applyFill="1" applyAlignment="1">
      <alignment vertical="center"/>
    </xf>
    <xf numFmtId="0" fontId="6" fillId="6" borderId="0" xfId="0" applyFont="1" applyFill="1"/>
    <xf numFmtId="0" fontId="0" fillId="6" borderId="11" xfId="0" applyFill="1" applyBorder="1"/>
    <xf numFmtId="0" fontId="15" fillId="6" borderId="11" xfId="0" applyFont="1" applyFill="1" applyBorder="1"/>
    <xf numFmtId="0" fontId="2" fillId="6" borderId="11" xfId="0" applyFont="1" applyFill="1" applyBorder="1"/>
    <xf numFmtId="0" fontId="6" fillId="4" borderId="5" xfId="0" applyFont="1" applyFill="1" applyBorder="1" applyAlignment="1">
      <alignment horizontal="left"/>
    </xf>
    <xf numFmtId="0" fontId="6" fillId="4" borderId="6" xfId="0" applyFont="1" applyFill="1" applyBorder="1" applyAlignment="1">
      <alignment horizontal="left"/>
    </xf>
    <xf numFmtId="0" fontId="6" fillId="3" borderId="11" xfId="0" applyFont="1" applyFill="1" applyBorder="1" applyAlignment="1">
      <alignment horizontal="center" vertical="center"/>
    </xf>
    <xf numFmtId="0" fontId="0" fillId="3" borderId="11" xfId="0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21" fillId="3" borderId="2" xfId="1" applyFont="1" applyFill="1" applyBorder="1" applyAlignment="1">
      <alignment horizontal="center" vertical="center"/>
    </xf>
    <xf numFmtId="0" fontId="21" fillId="3" borderId="3" xfId="1" applyFont="1" applyFill="1" applyBorder="1" applyAlignment="1">
      <alignment horizontal="center" vertical="center"/>
    </xf>
    <xf numFmtId="0" fontId="21" fillId="3" borderId="4" xfId="1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/>
    </xf>
    <xf numFmtId="0" fontId="6" fillId="2" borderId="5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0" fillId="0" borderId="11" xfId="0" applyBorder="1" applyAlignment="1">
      <alignment horizontal="center"/>
    </xf>
    <xf numFmtId="0" fontId="15" fillId="6" borderId="0" xfId="0" applyFont="1" applyFill="1" applyAlignment="1">
      <alignment horizontal="center" vertical="center"/>
    </xf>
    <xf numFmtId="0" fontId="13" fillId="6" borderId="0" xfId="0" applyFont="1" applyFill="1" applyAlignment="1">
      <alignment horizontal="center"/>
    </xf>
    <xf numFmtId="0" fontId="19" fillId="6" borderId="0" xfId="0" applyFont="1" applyFill="1" applyAlignment="1">
      <alignment horizontal="center"/>
    </xf>
    <xf numFmtId="0" fontId="14" fillId="6" borderId="0" xfId="0" applyFont="1" applyFill="1" applyAlignment="1">
      <alignment horizontal="center"/>
    </xf>
    <xf numFmtId="0" fontId="1" fillId="6" borderId="0" xfId="0" applyFont="1" applyFill="1" applyAlignment="1">
      <alignment horizontal="center" vertical="center" wrapText="1"/>
    </xf>
    <xf numFmtId="0" fontId="11" fillId="6" borderId="0" xfId="0" applyFont="1" applyFill="1" applyAlignment="1">
      <alignment horizontal="left"/>
    </xf>
    <xf numFmtId="0" fontId="0" fillId="6" borderId="0" xfId="0" applyFill="1" applyAlignment="1">
      <alignment horizontal="center" vertical="center"/>
    </xf>
  </cellXfs>
  <cellStyles count="2">
    <cellStyle name="Link" xfId="1" builtinId="8"/>
    <cellStyle name="Standard" xfId="0" builtinId="0"/>
  </cellStyles>
  <dxfs count="9">
    <dxf>
      <fill>
        <patternFill>
          <bgColor rgb="FFFFFF00"/>
        </patternFill>
      </fill>
    </dxf>
    <dxf>
      <fill>
        <patternFill>
          <bgColor theme="9" tint="0.39994506668294322"/>
        </patternFill>
      </fill>
    </dxf>
    <dxf>
      <fill>
        <patternFill>
          <bgColor rgb="FFC000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theme="9" tint="-0.24994659260841701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54140</xdr:colOff>
      <xdr:row>129</xdr:row>
      <xdr:rowOff>34090</xdr:rowOff>
    </xdr:from>
    <xdr:to>
      <xdr:col>6</xdr:col>
      <xdr:colOff>190500</xdr:colOff>
      <xdr:row>131</xdr:row>
      <xdr:rowOff>150395</xdr:rowOff>
    </xdr:to>
    <xdr:sp macro="" textlink="#REF!">
      <xdr:nvSpPr>
        <xdr:cNvPr id="2" name="Textfeld 1">
          <a:extLst>
            <a:ext uri="{FF2B5EF4-FFF2-40B4-BE49-F238E27FC236}">
              <a16:creationId xmlns:a16="http://schemas.microsoft.com/office/drawing/2014/main" id="{FAC45A0A-0F74-4D22-A149-91ED639DACA2}"/>
            </a:ext>
          </a:extLst>
        </xdr:cNvPr>
        <xdr:cNvSpPr txBox="1"/>
      </xdr:nvSpPr>
      <xdr:spPr>
        <a:xfrm>
          <a:off x="320840" y="25732540"/>
          <a:ext cx="4613110" cy="62113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fld id="{97F33522-E406-4178-BC85-BEA97E355F6A}" type="TxLink">
            <a:rPr lang="en-US" sz="1200" b="1" i="0" u="none" strike="noStrike">
              <a:solidFill>
                <a:srgbClr val="000000"/>
              </a:solidFill>
              <a:latin typeface="Arial" panose="020B0604020202020204" pitchFamily="34" charset="0"/>
              <a:cs typeface="Arial" panose="020B0604020202020204" pitchFamily="34" charset="0"/>
            </a:rPr>
            <a:pPr algn="ctr"/>
            <a:t>Mehrere Warnsignale deuten auf erhöhten Handlungsbedarf hin. Eine vertiefte Analyse ist empfehlenswert.</a:t>
          </a:fld>
          <a:endParaRPr lang="de-DE" sz="14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498275</xdr:colOff>
      <xdr:row>5</xdr:row>
      <xdr:rowOff>142397</xdr:rowOff>
    </xdr:from>
    <xdr:to>
      <xdr:col>4</xdr:col>
      <xdr:colOff>330420</xdr:colOff>
      <xdr:row>19</xdr:row>
      <xdr:rowOff>128427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F0078127-F175-4962-B957-37FBAB8DB153}"/>
            </a:ext>
          </a:extLst>
        </xdr:cNvPr>
        <xdr:cNvSpPr txBox="1"/>
      </xdr:nvSpPr>
      <xdr:spPr>
        <a:xfrm>
          <a:off x="765831" y="1490880"/>
          <a:ext cx="2785965" cy="273650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Viele Unternehmer arbeiten jeden Tag mit vollem</a:t>
          </a:r>
          <a:r>
            <a:rPr lang="de-DE" sz="12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Einsatz. Trotzdem bleibt am Monatsende oft weniger</a:t>
          </a:r>
          <a:r>
            <a:rPr lang="de-DE" sz="12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übrig als erwartet. Die Ursachen liegen selten in</a:t>
          </a:r>
          <a:r>
            <a:rPr lang="de-DE" sz="12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einem einzelnen Problem. Meist sind es mehrere Entwicklungen, die sich schleichend bemerkbar machen.</a:t>
          </a:r>
          <a:r>
            <a:rPr lang="de-DE" sz="1200">
              <a:effectLst/>
              <a:latin typeface="Arial" panose="020B0604020202020204" pitchFamily="34" charset="0"/>
              <a:cs typeface="Arial" panose="020B0604020202020204" pitchFamily="34" charset="0"/>
            </a:rPr>
            <a:t> Das sind</a:t>
          </a:r>
          <a:r>
            <a:rPr lang="de-DE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 in der Regel:</a:t>
          </a:r>
        </a:p>
        <a:p>
          <a:endParaRPr lang="de-DE" sz="1200" baseline="0">
            <a:effectLst/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- Liquidität</a:t>
          </a:r>
        </a:p>
        <a:p>
          <a:r>
            <a:rPr lang="de-DE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- Kalkulation</a:t>
          </a:r>
        </a:p>
        <a:p>
          <a:r>
            <a:rPr lang="de-DE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- Kostenentwicklung</a:t>
          </a:r>
        </a:p>
        <a:p>
          <a:r>
            <a:rPr lang="de-DE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- Auftragsstruktur</a:t>
          </a:r>
        </a:p>
        <a:p>
          <a:r>
            <a:rPr lang="de-DE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- Fehlende Transparenz</a:t>
          </a:r>
        </a:p>
        <a:p>
          <a:r>
            <a:rPr lang="de-DE" sz="1200" baseline="0">
              <a:effectLst/>
              <a:latin typeface="Arial" panose="020B0604020202020204" pitchFamily="34" charset="0"/>
              <a:cs typeface="Arial" panose="020B0604020202020204" pitchFamily="34" charset="0"/>
            </a:rPr>
            <a:t>- zu späte Entscheidungen</a:t>
          </a:r>
          <a:endParaRPr lang="de-DE" sz="12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461210</xdr:colOff>
      <xdr:row>25</xdr:row>
      <xdr:rowOff>110290</xdr:rowOff>
    </xdr:from>
    <xdr:to>
      <xdr:col>8</xdr:col>
      <xdr:colOff>591553</xdr:colOff>
      <xdr:row>33</xdr:row>
      <xdr:rowOff>160421</xdr:rowOff>
    </xdr:to>
    <xdr:sp macro="" textlink="">
      <xdr:nvSpPr>
        <xdr:cNvPr id="4" name="Textfeld 3">
          <a:extLst>
            <a:ext uri="{FF2B5EF4-FFF2-40B4-BE49-F238E27FC236}">
              <a16:creationId xmlns:a16="http://schemas.microsoft.com/office/drawing/2014/main" id="{3FF3CECE-4004-4AC4-AB57-7B5CA0334796}"/>
            </a:ext>
          </a:extLst>
        </xdr:cNvPr>
        <xdr:cNvSpPr txBox="1"/>
      </xdr:nvSpPr>
      <xdr:spPr>
        <a:xfrm>
          <a:off x="727910" y="6072940"/>
          <a:ext cx="4969043" cy="1583656"/>
        </a:xfrm>
        <a:prstGeom prst="rect">
          <a:avLst/>
        </a:prstGeom>
        <a:solidFill>
          <a:schemeClr val="accent3">
            <a:lumMod val="20000"/>
            <a:lumOff val="80000"/>
          </a:schemeClr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Bitte beantworten Sie die folgenden Fragen ehrlich und spontan.</a:t>
          </a:r>
          <a:r>
            <a:rPr lang="de-DE" sz="1200">
              <a:effectLst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Es geht nicht darum, möglichst viele Punkte zu erreichen. Ziel des Schutzschirm-Klarheits-Checks ist es, </a:t>
          </a:r>
          <a:r>
            <a:rPr lang="de-DE" sz="1200">
              <a:effectLst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ein realistisches Bild Ihrer aktuellen Situation zu gewinnen.</a:t>
          </a:r>
          <a:r>
            <a:rPr lang="de-DE" sz="1200">
              <a:effectLst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Wählen Sie dazu bei jeder Frage über das Dropdown-Menü die Antwort aus, die Ihre Situation am besten beschreibt.</a:t>
          </a:r>
          <a:r>
            <a:rPr lang="de-DE" sz="1200">
              <a:effectLst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Denn nur eine ehrliche Einschätzung schafft die Grundlage für Klarheit – und Klarheit ist der erste Schritt,</a:t>
          </a:r>
          <a:r>
            <a:rPr lang="de-DE" sz="1200">
              <a:effectLst/>
            </a:rPr>
            <a:t> </a:t>
          </a:r>
          <a:r>
            <a:rPr lang="de-DE" sz="12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um rechtzeitig handeln zu können.</a:t>
          </a:r>
          <a:r>
            <a:rPr lang="de-DE" sz="1200">
              <a:effectLst/>
            </a:rPr>
            <a:t> </a:t>
          </a:r>
          <a:r>
            <a:rPr lang="de-DE" sz="1200" b="1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Vorbereitet statt überrascht</a:t>
          </a:r>
          <a:r>
            <a:rPr lang="de-DE" sz="1200">
              <a:effectLst/>
            </a:rPr>
            <a:t> </a:t>
          </a:r>
          <a:endParaRPr lang="de-DE" sz="1200"/>
        </a:p>
      </xdr:txBody>
    </xdr:sp>
    <xdr:clientData/>
  </xdr:twoCellAnchor>
  <xdr:twoCellAnchor>
    <xdr:from>
      <xdr:col>5</xdr:col>
      <xdr:colOff>235450</xdr:colOff>
      <xdr:row>15</xdr:row>
      <xdr:rowOff>51157</xdr:rowOff>
    </xdr:from>
    <xdr:to>
      <xdr:col>8</xdr:col>
      <xdr:colOff>749158</xdr:colOff>
      <xdr:row>19</xdr:row>
      <xdr:rowOff>152186</xdr:rowOff>
    </xdr:to>
    <xdr:sp macro="" textlink="">
      <xdr:nvSpPr>
        <xdr:cNvPr id="5" name="Textfeld 4">
          <a:extLst>
            <a:ext uri="{FF2B5EF4-FFF2-40B4-BE49-F238E27FC236}">
              <a16:creationId xmlns:a16="http://schemas.microsoft.com/office/drawing/2014/main" id="{EAB9B130-4D57-45BB-FC70-4A3C597D555F}"/>
            </a:ext>
          </a:extLst>
        </xdr:cNvPr>
        <xdr:cNvSpPr txBox="1"/>
      </xdr:nvSpPr>
      <xdr:spPr>
        <a:xfrm>
          <a:off x="4216686" y="3336747"/>
          <a:ext cx="1637444" cy="914400"/>
        </a:xfrm>
        <a:prstGeom prst="rect">
          <a:avLst/>
        </a:prstGeom>
        <a:solidFill>
          <a:schemeClr val="bg1">
            <a:lumMod val="9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DE" sz="1200" b="1">
              <a:latin typeface="Arial" panose="020B0604020202020204" pitchFamily="34" charset="0"/>
              <a:cs typeface="Arial" panose="020B0604020202020204" pitchFamily="34" charset="0"/>
            </a:rPr>
            <a:t>Umfang:</a:t>
          </a:r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  34 Fragen</a:t>
          </a:r>
        </a:p>
        <a:p>
          <a:endParaRPr lang="de-DE" sz="11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Bearbeitungszeit:  </a:t>
          </a:r>
        </a:p>
        <a:p>
          <a:r>
            <a:rPr lang="de-DE" sz="1200" b="1" baseline="0">
              <a:latin typeface="Arial" panose="020B0604020202020204" pitchFamily="34" charset="0"/>
              <a:cs typeface="Arial" panose="020B0604020202020204" pitchFamily="34" charset="0"/>
            </a:rPr>
            <a:t>5 Minuten</a:t>
          </a:r>
          <a:endParaRPr lang="de-DE" sz="1200" b="1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1</xdr:col>
      <xdr:colOff>361291</xdr:colOff>
      <xdr:row>34</xdr:row>
      <xdr:rowOff>76638</xdr:rowOff>
    </xdr:from>
    <xdr:to>
      <xdr:col>8</xdr:col>
      <xdr:colOff>645948</xdr:colOff>
      <xdr:row>38</xdr:row>
      <xdr:rowOff>10948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C43259F4-BB80-4F01-293D-9C685C776706}"/>
            </a:ext>
          </a:extLst>
        </xdr:cNvPr>
        <xdr:cNvSpPr txBox="1"/>
      </xdr:nvSpPr>
      <xdr:spPr>
        <a:xfrm>
          <a:off x="624050" y="6908362"/>
          <a:ext cx="5145691" cy="74448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DE" sz="13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Wenn Sie an einer Auswertung Ihres Klarheits-Checks interessiert sind,</a:t>
          </a:r>
          <a:r>
            <a:rPr lang="de-DE" sz="13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r>
            <a:rPr lang="de-DE" sz="1300" b="1" i="0" u="none" strike="noStrike">
              <a:solidFill>
                <a:schemeClr val="dk1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schreiben Sie eine E-Mail oder rufen mich an. 035324 788 695.</a:t>
          </a:r>
          <a:r>
            <a:rPr lang="de-DE" sz="1300">
              <a:effectLst/>
              <a:latin typeface="Arial" panose="020B0604020202020204" pitchFamily="34" charset="0"/>
              <a:cs typeface="Arial" panose="020B0604020202020204" pitchFamily="34" charset="0"/>
            </a:rPr>
            <a:t> </a:t>
          </a:r>
          <a:endParaRPr lang="de-DE" sz="13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reinhard@nocke-consulting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C484-6EB7-43AA-B584-A034A92309B0}">
  <dimension ref="A1:Q134"/>
  <sheetViews>
    <sheetView showGridLines="0" showRowColHeaders="0" tabSelected="1" zoomScale="87" zoomScaleNormal="87" workbookViewId="0">
      <selection activeCell="T6" sqref="T6"/>
      <extLst>
        <ext xmlns:xlsdti="http://schemas.microsoft.com/office/spreadsheetml/2023/showDataTypeIcons" uri="{77bfe23e-c014-4d31-8a63-9c772dbf06b6}">
          <xlsdti:showDataTypeIcons visible="0"/>
        </ext>
      </extLst>
    </sheetView>
  </sheetViews>
  <sheetFormatPr baseColWidth="10" defaultRowHeight="15" x14ac:dyDescent="0.25"/>
  <cols>
    <col min="1" max="1" width="4" customWidth="1"/>
    <col min="3" max="3" width="21.42578125" customWidth="1"/>
    <col min="6" max="6" width="11.140625" customWidth="1"/>
    <col min="7" max="7" width="3" customWidth="1"/>
    <col min="8" max="8" width="2.42578125" customWidth="1"/>
    <col min="9" max="9" width="15.28515625" customWidth="1"/>
    <col min="10" max="10" width="3.140625" customWidth="1"/>
    <col min="11" max="11" width="2.140625" customWidth="1"/>
    <col min="12" max="12" width="25" hidden="1" customWidth="1"/>
    <col min="13" max="14" width="16.42578125" hidden="1" customWidth="1"/>
    <col min="15" max="15" width="12.5703125" hidden="1" customWidth="1"/>
    <col min="16" max="17" width="16.42578125" hidden="1" customWidth="1"/>
  </cols>
  <sheetData>
    <row r="1" spans="1:11" ht="23.25" x14ac:dyDescent="0.35">
      <c r="A1" s="89" t="s">
        <v>80</v>
      </c>
      <c r="B1" s="89"/>
      <c r="C1" s="89"/>
      <c r="D1" s="89"/>
      <c r="E1" s="89"/>
      <c r="F1" s="89"/>
      <c r="G1" s="89"/>
      <c r="H1" s="89"/>
      <c r="I1" s="89"/>
      <c r="J1" s="89"/>
      <c r="K1" s="89"/>
    </row>
    <row r="2" spans="1:11" ht="27.75" customHeight="1" x14ac:dyDescent="0.25">
      <c r="A2" s="39"/>
      <c r="B2" s="90" t="s">
        <v>88</v>
      </c>
      <c r="C2" s="90"/>
      <c r="D2" s="90"/>
      <c r="E2" s="90"/>
      <c r="F2" s="90"/>
      <c r="G2" s="90"/>
      <c r="H2" s="90"/>
      <c r="I2" s="90"/>
      <c r="J2" s="35"/>
      <c r="K2" s="35"/>
    </row>
    <row r="3" spans="1:11" ht="12" customHeight="1" x14ac:dyDescent="0.25">
      <c r="A3" s="39"/>
      <c r="B3" s="61"/>
      <c r="C3" s="61"/>
      <c r="D3" s="61"/>
      <c r="E3" s="61"/>
      <c r="F3" s="61"/>
      <c r="G3" s="61"/>
      <c r="H3" s="61"/>
      <c r="I3" s="61"/>
      <c r="J3" s="35"/>
      <c r="K3" s="35"/>
    </row>
    <row r="4" spans="1:11" ht="27.75" x14ac:dyDescent="0.4">
      <c r="A4" s="37"/>
      <c r="B4" s="91" t="s">
        <v>90</v>
      </c>
      <c r="C4" s="91"/>
      <c r="D4" s="91"/>
      <c r="E4" s="91"/>
      <c r="F4" s="91"/>
      <c r="G4" s="91"/>
      <c r="H4" s="91"/>
      <c r="I4" s="35"/>
      <c r="J4" s="35"/>
      <c r="K4" s="35"/>
    </row>
    <row r="5" spans="1:11" x14ac:dyDescent="0.25">
      <c r="A5" s="35"/>
      <c r="B5" s="91"/>
      <c r="C5" s="91"/>
      <c r="D5" s="91"/>
      <c r="E5" s="91"/>
      <c r="F5" s="91"/>
      <c r="G5" s="91"/>
      <c r="H5" s="91"/>
      <c r="I5" s="35"/>
      <c r="J5" s="35"/>
      <c r="K5" s="35"/>
    </row>
    <row r="6" spans="1:11" ht="15.75" x14ac:dyDescent="0.25">
      <c r="A6" s="35"/>
      <c r="B6" s="92"/>
      <c r="C6" s="92"/>
      <c r="D6" s="92"/>
      <c r="E6" s="92"/>
      <c r="F6" s="92"/>
      <c r="G6" s="92"/>
      <c r="H6" s="92"/>
      <c r="I6" s="35"/>
      <c r="J6" s="35"/>
      <c r="K6" s="35"/>
    </row>
    <row r="7" spans="1:11" x14ac:dyDescent="0.25">
      <c r="A7" s="35"/>
      <c r="E7" s="38"/>
      <c r="F7" s="93" t="e" vm="1">
        <v>#VALUE!</v>
      </c>
      <c r="G7" s="93"/>
      <c r="H7" s="93"/>
      <c r="I7" s="93"/>
      <c r="J7" s="35"/>
      <c r="K7" s="35"/>
    </row>
    <row r="8" spans="1:11" x14ac:dyDescent="0.25">
      <c r="A8" s="35"/>
      <c r="E8" s="38"/>
      <c r="F8" s="93"/>
      <c r="G8" s="93"/>
      <c r="H8" s="93"/>
      <c r="I8" s="93"/>
      <c r="J8" s="35"/>
      <c r="K8" s="35"/>
    </row>
    <row r="9" spans="1:11" x14ac:dyDescent="0.25">
      <c r="A9" s="35"/>
      <c r="E9" s="38"/>
      <c r="F9" s="93"/>
      <c r="G9" s="93"/>
      <c r="H9" s="93"/>
      <c r="I9" s="93"/>
      <c r="J9" s="35"/>
      <c r="K9" s="35"/>
    </row>
    <row r="10" spans="1:11" x14ac:dyDescent="0.25">
      <c r="A10" s="35"/>
      <c r="E10" s="38"/>
      <c r="F10" s="93"/>
      <c r="G10" s="93"/>
      <c r="H10" s="93"/>
      <c r="I10" s="93"/>
      <c r="J10" s="35"/>
      <c r="K10" s="35"/>
    </row>
    <row r="11" spans="1:11" x14ac:dyDescent="0.25">
      <c r="A11" s="35"/>
      <c r="E11" s="38"/>
      <c r="F11" s="93"/>
      <c r="G11" s="93"/>
      <c r="H11" s="93"/>
      <c r="I11" s="93"/>
      <c r="J11" s="35"/>
      <c r="K11" s="35"/>
    </row>
    <row r="12" spans="1:11" x14ac:dyDescent="0.25">
      <c r="A12" s="35"/>
      <c r="E12" s="38"/>
      <c r="F12" s="93"/>
      <c r="G12" s="93"/>
      <c r="H12" s="93"/>
      <c r="I12" s="93"/>
      <c r="J12" s="35"/>
      <c r="K12" s="35"/>
    </row>
    <row r="13" spans="1:11" x14ac:dyDescent="0.25">
      <c r="A13" s="35"/>
      <c r="E13" s="38"/>
      <c r="F13" s="93"/>
      <c r="G13" s="93"/>
      <c r="H13" s="93"/>
      <c r="I13" s="93"/>
      <c r="J13" s="35"/>
      <c r="K13" s="35"/>
    </row>
    <row r="14" spans="1:11" x14ac:dyDescent="0.25">
      <c r="A14" s="35"/>
      <c r="E14" s="38"/>
      <c r="F14" s="93"/>
      <c r="G14" s="93"/>
      <c r="H14" s="93"/>
      <c r="I14" s="93"/>
      <c r="J14" s="35"/>
      <c r="K14" s="35"/>
    </row>
    <row r="15" spans="1:11" x14ac:dyDescent="0.25">
      <c r="A15" s="35"/>
      <c r="B15" s="35"/>
      <c r="C15" s="35"/>
      <c r="D15" s="35"/>
      <c r="E15" s="38"/>
      <c r="F15" s="38"/>
      <c r="G15" s="38"/>
      <c r="H15" s="38"/>
      <c r="I15" s="35"/>
      <c r="J15" s="35"/>
      <c r="K15" s="35"/>
    </row>
    <row r="16" spans="1:11" ht="15.75" x14ac:dyDescent="0.25">
      <c r="A16" s="35"/>
      <c r="B16" s="40"/>
      <c r="C16" s="40"/>
      <c r="D16" s="40"/>
      <c r="E16" s="38"/>
      <c r="F16" s="70"/>
      <c r="G16" s="38"/>
      <c r="H16" s="71"/>
      <c r="I16" s="66"/>
      <c r="J16" s="35"/>
      <c r="K16" s="35"/>
    </row>
    <row r="17" spans="1:11" ht="15.75" x14ac:dyDescent="0.25">
      <c r="A17" s="35"/>
      <c r="B17" s="40"/>
      <c r="C17" s="40"/>
      <c r="D17" s="40"/>
      <c r="E17" s="38"/>
      <c r="J17" s="69"/>
      <c r="K17" s="35"/>
    </row>
    <row r="18" spans="1:11" ht="15.75" x14ac:dyDescent="0.25">
      <c r="A18" s="35"/>
      <c r="B18" s="40"/>
      <c r="C18" s="40"/>
      <c r="D18" s="40"/>
      <c r="E18" s="38"/>
      <c r="F18" s="39"/>
      <c r="G18" s="39"/>
      <c r="H18" s="39"/>
      <c r="I18" s="69"/>
      <c r="J18" s="35"/>
      <c r="K18" s="35"/>
    </row>
    <row r="19" spans="1:11" ht="15.75" x14ac:dyDescent="0.25">
      <c r="A19" s="35"/>
      <c r="B19" s="40"/>
      <c r="C19" s="40"/>
      <c r="D19" s="40"/>
      <c r="E19" s="38"/>
      <c r="J19" s="35"/>
      <c r="K19" s="35"/>
    </row>
    <row r="20" spans="1:11" ht="15.75" x14ac:dyDescent="0.25">
      <c r="A20" s="35"/>
      <c r="B20" s="40"/>
      <c r="C20" s="40"/>
      <c r="D20" s="40"/>
      <c r="E20" s="38"/>
      <c r="F20" s="38"/>
      <c r="G20" s="38"/>
      <c r="H20" s="38"/>
      <c r="I20" s="35"/>
      <c r="J20" s="35"/>
      <c r="K20" s="35"/>
    </row>
    <row r="21" spans="1:11" ht="15.75" x14ac:dyDescent="0.25">
      <c r="A21" s="72"/>
      <c r="B21" s="73"/>
      <c r="C21" s="73"/>
      <c r="D21" s="73"/>
      <c r="E21" s="74"/>
      <c r="F21" s="5"/>
      <c r="G21" s="5"/>
      <c r="H21" s="5"/>
      <c r="I21" s="5"/>
      <c r="J21" s="72"/>
      <c r="K21" s="35"/>
    </row>
    <row r="22" spans="1:11" ht="15.75" x14ac:dyDescent="0.25">
      <c r="A22" s="39"/>
      <c r="B22" s="40"/>
      <c r="C22" s="42"/>
      <c r="D22" s="42"/>
      <c r="E22" s="40"/>
      <c r="F22" s="40"/>
      <c r="G22" s="35"/>
      <c r="H22" s="41"/>
      <c r="I22" s="35"/>
      <c r="J22" s="35"/>
      <c r="K22" s="35"/>
    </row>
    <row r="23" spans="1:11" ht="18" x14ac:dyDescent="0.25">
      <c r="A23" s="39"/>
      <c r="B23" s="35"/>
      <c r="C23" s="35"/>
      <c r="D23" s="43" t="s">
        <v>81</v>
      </c>
      <c r="E23" s="35"/>
      <c r="F23" s="35"/>
      <c r="G23" s="35"/>
      <c r="H23" s="35"/>
      <c r="I23" s="35"/>
      <c r="J23" s="35"/>
      <c r="K23" s="35"/>
    </row>
    <row r="24" spans="1:11" ht="10.5" customHeight="1" x14ac:dyDescent="0.25">
      <c r="A24" s="35"/>
      <c r="B24" s="35"/>
      <c r="C24" s="35"/>
      <c r="D24" s="35"/>
      <c r="E24" s="35"/>
      <c r="F24" s="35"/>
      <c r="G24" s="35"/>
      <c r="H24" s="36"/>
      <c r="I24" s="35"/>
      <c r="J24" s="35"/>
      <c r="K24" s="35"/>
    </row>
    <row r="25" spans="1:11" ht="15.75" x14ac:dyDescent="0.25">
      <c r="A25" s="39"/>
      <c r="B25" s="88" t="s">
        <v>82</v>
      </c>
      <c r="C25" s="88"/>
      <c r="D25" s="88"/>
      <c r="E25" s="88"/>
      <c r="F25" s="88"/>
      <c r="G25" s="88"/>
      <c r="H25" s="88"/>
      <c r="I25" s="88"/>
      <c r="J25" s="35"/>
      <c r="K25" s="35"/>
    </row>
    <row r="26" spans="1:11" ht="15.75" x14ac:dyDescent="0.25">
      <c r="A26" s="39"/>
      <c r="B26" s="39"/>
      <c r="C26" s="39"/>
      <c r="D26" s="39"/>
      <c r="E26" s="39"/>
      <c r="F26" s="39"/>
      <c r="G26" s="39"/>
      <c r="H26" s="36"/>
      <c r="I26" s="35"/>
      <c r="J26" s="35"/>
      <c r="K26" s="35"/>
    </row>
    <row r="27" spans="1:11" x14ac:dyDescent="0.25">
      <c r="A27" s="35"/>
      <c r="B27" s="35"/>
      <c r="C27" s="35"/>
      <c r="H27" s="35"/>
      <c r="I27" s="35"/>
      <c r="J27" s="35"/>
      <c r="K27" s="35"/>
    </row>
    <row r="28" spans="1:11" x14ac:dyDescent="0.25">
      <c r="A28" s="35"/>
      <c r="B28" s="35"/>
      <c r="C28" s="35"/>
      <c r="H28" s="35"/>
      <c r="I28" s="35"/>
      <c r="J28" s="35"/>
      <c r="K28" s="35"/>
    </row>
    <row r="29" spans="1:11" x14ac:dyDescent="0.25">
      <c r="A29" s="35"/>
      <c r="B29" s="35"/>
      <c r="C29" s="35"/>
      <c r="H29" s="35"/>
      <c r="I29" s="35"/>
      <c r="J29" s="35"/>
      <c r="K29" s="35"/>
    </row>
    <row r="30" spans="1:11" x14ac:dyDescent="0.25">
      <c r="A30" s="35"/>
      <c r="B30" s="35"/>
      <c r="C30" s="35"/>
      <c r="H30" s="35"/>
      <c r="I30" s="35"/>
      <c r="J30" s="35"/>
      <c r="K30" s="35"/>
    </row>
    <row r="31" spans="1:11" x14ac:dyDescent="0.25">
      <c r="A31" s="35"/>
      <c r="B31" s="35"/>
      <c r="C31" s="35"/>
      <c r="H31" s="35"/>
      <c r="I31" s="35"/>
      <c r="J31" s="35"/>
      <c r="K31" s="35"/>
    </row>
    <row r="32" spans="1:11" x14ac:dyDescent="0.25">
      <c r="A32" s="35"/>
      <c r="B32" s="35"/>
      <c r="C32" s="35"/>
      <c r="H32" s="35"/>
      <c r="I32" s="35"/>
      <c r="J32" s="35"/>
      <c r="K32" s="35"/>
    </row>
    <row r="33" spans="1:14" x14ac:dyDescent="0.25">
      <c r="A33" s="35"/>
      <c r="B33" s="35"/>
      <c r="C33" s="35"/>
      <c r="H33" s="35"/>
      <c r="I33" s="35"/>
      <c r="J33" s="35"/>
      <c r="K33" s="35"/>
    </row>
    <row r="34" spans="1:14" x14ac:dyDescent="0.25">
      <c r="A34" s="35"/>
      <c r="B34" s="35"/>
      <c r="C34" s="35"/>
      <c r="H34" s="35"/>
      <c r="I34" s="35"/>
      <c r="J34" s="35"/>
      <c r="K34" s="35"/>
    </row>
    <row r="35" spans="1:14" x14ac:dyDescent="0.25">
      <c r="A35" s="35"/>
      <c r="B35" s="35"/>
      <c r="C35" s="35"/>
      <c r="H35" s="35"/>
      <c r="I35" s="35"/>
      <c r="J35" s="35"/>
      <c r="K35" s="35"/>
    </row>
    <row r="36" spans="1:14" ht="30" customHeight="1" x14ac:dyDescent="0.3">
      <c r="C36" s="64"/>
      <c r="E36" s="65"/>
      <c r="F36" s="65"/>
      <c r="G36" s="65"/>
      <c r="H36" s="65"/>
      <c r="I36" s="65"/>
      <c r="J36" s="65"/>
      <c r="K36" s="65"/>
    </row>
    <row r="37" spans="1:14" ht="18.75" x14ac:dyDescent="0.3">
      <c r="D37" s="64"/>
      <c r="E37" s="65"/>
      <c r="F37" s="65"/>
      <c r="G37" s="65"/>
      <c r="H37" s="65"/>
      <c r="I37" s="65"/>
      <c r="J37" s="65"/>
      <c r="K37" s="65"/>
    </row>
    <row r="38" spans="1:14" ht="18.75" x14ac:dyDescent="0.3">
      <c r="D38" s="64"/>
      <c r="E38" s="65"/>
      <c r="F38" s="65"/>
      <c r="G38" s="65"/>
      <c r="H38" s="65"/>
      <c r="I38" s="65"/>
      <c r="J38" s="65"/>
      <c r="K38" s="65"/>
    </row>
    <row r="39" spans="1:14" ht="30.75" customHeight="1" x14ac:dyDescent="0.25">
      <c r="C39" s="80" t="s">
        <v>89</v>
      </c>
      <c r="D39" s="81"/>
      <c r="E39" s="81"/>
      <c r="F39" s="82"/>
    </row>
    <row r="40" spans="1:14" ht="17.25" customHeight="1" x14ac:dyDescent="0.25"/>
    <row r="41" spans="1:14" ht="17.25" customHeight="1" x14ac:dyDescent="0.25"/>
    <row r="42" spans="1:14" ht="17.25" customHeight="1" x14ac:dyDescent="0.25"/>
    <row r="43" spans="1:14" x14ac:dyDescent="0.25">
      <c r="A43" s="35"/>
      <c r="B43" s="35"/>
      <c r="C43" s="35"/>
      <c r="H43" s="35"/>
      <c r="I43" s="35"/>
      <c r="J43" s="35"/>
      <c r="K43" s="35"/>
    </row>
    <row r="44" spans="1:14" ht="24" x14ac:dyDescent="0.4">
      <c r="A44" s="35"/>
      <c r="B44" s="83" t="s">
        <v>80</v>
      </c>
      <c r="C44" s="83"/>
      <c r="D44" s="83"/>
      <c r="E44" s="83"/>
      <c r="F44" s="83"/>
      <c r="G44" s="83"/>
      <c r="H44" s="83"/>
      <c r="I44" s="83"/>
      <c r="J44" s="83"/>
      <c r="K44" s="35"/>
    </row>
    <row r="45" spans="1:14" ht="24" customHeight="1" x14ac:dyDescent="0.25">
      <c r="A45" s="87" t="s">
        <v>91</v>
      </c>
      <c r="B45" s="87"/>
      <c r="C45" s="87"/>
      <c r="D45" s="87"/>
      <c r="E45" s="87"/>
      <c r="F45" s="87"/>
      <c r="G45" s="87"/>
      <c r="H45" s="87"/>
      <c r="I45" s="87"/>
      <c r="J45" s="87"/>
      <c r="K45" s="35"/>
    </row>
    <row r="46" spans="1:14" ht="17.25" customHeight="1" x14ac:dyDescent="0.25">
      <c r="A46" s="35"/>
      <c r="C46" s="86"/>
      <c r="D46" s="86"/>
      <c r="E46" s="86"/>
      <c r="F46" s="86"/>
      <c r="G46" s="86"/>
      <c r="H46" s="86"/>
      <c r="K46" s="35"/>
    </row>
    <row r="47" spans="1:14" x14ac:dyDescent="0.25">
      <c r="A47" s="84" t="s">
        <v>0</v>
      </c>
      <c r="B47" s="85"/>
      <c r="C47" s="85"/>
      <c r="D47" s="85"/>
      <c r="E47" s="85"/>
      <c r="F47" s="85"/>
      <c r="G47" s="85"/>
      <c r="H47" s="85"/>
      <c r="I47" s="11"/>
      <c r="J47" s="12"/>
      <c r="K47" s="35"/>
      <c r="M47" t="s">
        <v>79</v>
      </c>
      <c r="N47" t="s">
        <v>75</v>
      </c>
    </row>
    <row r="48" spans="1:14" x14ac:dyDescent="0.25">
      <c r="A48" s="14"/>
      <c r="B48" s="46"/>
      <c r="C48" s="46"/>
      <c r="D48" s="46"/>
      <c r="E48" s="46"/>
      <c r="F48" s="46"/>
      <c r="G48" s="46"/>
      <c r="H48" s="46"/>
      <c r="I48" s="46"/>
      <c r="J48" s="13"/>
      <c r="K48" s="35"/>
    </row>
    <row r="49" spans="1:17" x14ac:dyDescent="0.25">
      <c r="A49" s="15" t="s">
        <v>1</v>
      </c>
      <c r="B49" s="16" t="s">
        <v>2</v>
      </c>
      <c r="C49" s="16"/>
      <c r="D49" s="16"/>
      <c r="E49" s="16"/>
      <c r="F49" s="16"/>
      <c r="G49" s="16"/>
      <c r="H49" s="47"/>
      <c r="I49" s="17"/>
      <c r="J49" s="13"/>
      <c r="K49" s="35"/>
      <c r="M49">
        <f>IF(I49="Ja",2,IF(I49="Teilweise",1,0))</f>
        <v>0</v>
      </c>
      <c r="P49" t="s">
        <v>67</v>
      </c>
      <c r="Q49" t="s">
        <v>7</v>
      </c>
    </row>
    <row r="50" spans="1:17" x14ac:dyDescent="0.25">
      <c r="A50" s="15"/>
      <c r="B50" s="18"/>
      <c r="C50" s="18"/>
      <c r="D50" s="18"/>
      <c r="E50" s="18"/>
      <c r="F50" s="18"/>
      <c r="G50" s="18"/>
      <c r="H50" s="18"/>
      <c r="I50" s="18"/>
      <c r="J50" s="13"/>
      <c r="K50" s="35"/>
      <c r="P50" s="7" t="s">
        <v>68</v>
      </c>
      <c r="Q50" t="s">
        <v>59</v>
      </c>
    </row>
    <row r="51" spans="1:17" x14ac:dyDescent="0.25">
      <c r="A51" s="19" t="s">
        <v>3</v>
      </c>
      <c r="B51" s="16" t="s">
        <v>4</v>
      </c>
      <c r="C51" s="16"/>
      <c r="D51" s="16"/>
      <c r="E51" s="16"/>
      <c r="F51" s="16"/>
      <c r="G51" s="48"/>
      <c r="H51" s="48"/>
      <c r="I51" s="17"/>
      <c r="J51" s="13"/>
      <c r="K51" s="35"/>
      <c r="M51">
        <f>IF(I51="Ja",2,IF(I51="Teilweise",1,0))</f>
        <v>0</v>
      </c>
      <c r="P51" t="s">
        <v>69</v>
      </c>
      <c r="Q51" t="s">
        <v>8</v>
      </c>
    </row>
    <row r="52" spans="1:17" x14ac:dyDescent="0.25">
      <c r="A52" s="15"/>
      <c r="B52" s="18"/>
      <c r="C52" s="18"/>
      <c r="D52" s="18"/>
      <c r="E52" s="18"/>
      <c r="F52" s="18"/>
      <c r="G52" s="18"/>
      <c r="H52" s="18"/>
      <c r="I52" s="18"/>
      <c r="J52" s="13"/>
      <c r="K52" s="35"/>
    </row>
    <row r="53" spans="1:17" x14ac:dyDescent="0.25">
      <c r="A53" s="15" t="s">
        <v>5</v>
      </c>
      <c r="B53" s="16" t="s">
        <v>6</v>
      </c>
      <c r="C53" s="16"/>
      <c r="D53" s="16"/>
      <c r="E53" s="16"/>
      <c r="F53" s="16"/>
      <c r="G53" s="16"/>
      <c r="H53" s="18"/>
      <c r="I53" s="17"/>
      <c r="J53" s="13"/>
      <c r="K53" s="35"/>
      <c r="M53">
        <f>IF(I53="Ja",2,IF(I53="Teilweise",1,0))</f>
        <v>0</v>
      </c>
    </row>
    <row r="54" spans="1:17" ht="13.5" customHeight="1" x14ac:dyDescent="0.25">
      <c r="A54" s="15"/>
      <c r="B54" s="18"/>
      <c r="C54" s="18"/>
      <c r="D54" s="18"/>
      <c r="E54" s="18"/>
      <c r="F54" s="18"/>
      <c r="G54" s="18"/>
      <c r="H54" s="18"/>
      <c r="I54" s="18"/>
      <c r="J54" s="13"/>
      <c r="K54" s="35"/>
      <c r="M54" s="5"/>
    </row>
    <row r="55" spans="1:17" ht="14.25" customHeight="1" x14ac:dyDescent="0.25">
      <c r="A55" s="15"/>
      <c r="B55" s="60"/>
      <c r="C55" s="60"/>
      <c r="D55" s="18"/>
      <c r="E55" s="18"/>
      <c r="F55" s="18"/>
      <c r="G55" s="18"/>
      <c r="H55" s="18"/>
      <c r="I55" s="18"/>
      <c r="J55" s="13"/>
      <c r="K55" s="35"/>
      <c r="L55" t="s">
        <v>58</v>
      </c>
      <c r="M55">
        <f>SUM(M49:M53)</f>
        <v>0</v>
      </c>
      <c r="N55">
        <v>6</v>
      </c>
      <c r="P55" t="str">
        <f>IF(M55&gt;=5,"Stabil",IF(M55&gt;=3,"Beobachten","Handlungsbedarf"))</f>
        <v>Handlungsbedarf</v>
      </c>
    </row>
    <row r="56" spans="1:17" ht="21.75" customHeight="1" x14ac:dyDescent="0.25">
      <c r="A56" s="21"/>
      <c r="B56" s="59"/>
      <c r="C56" s="59"/>
      <c r="D56" s="8"/>
      <c r="E56" s="49"/>
      <c r="F56" s="49"/>
      <c r="G56" s="49"/>
      <c r="H56" s="22"/>
      <c r="I56" s="23" t="str">
        <f>P55</f>
        <v>Handlungsbedarf</v>
      </c>
      <c r="J56" s="20"/>
      <c r="K56" s="35"/>
    </row>
    <row r="57" spans="1:17" x14ac:dyDescent="0.25">
      <c r="A57" s="18"/>
      <c r="B57" s="16"/>
      <c r="C57" s="18"/>
      <c r="D57" s="18"/>
      <c r="E57" s="18"/>
      <c r="F57" s="18"/>
      <c r="G57" s="18"/>
      <c r="H57" s="18"/>
      <c r="I57" s="18"/>
      <c r="J57" s="18"/>
      <c r="K57" s="35"/>
    </row>
    <row r="58" spans="1:17" x14ac:dyDescent="0.25">
      <c r="A58" s="75" t="s">
        <v>9</v>
      </c>
      <c r="B58" s="76"/>
      <c r="C58" s="76"/>
      <c r="D58" s="76"/>
      <c r="E58" s="76"/>
      <c r="F58" s="76"/>
      <c r="G58" s="76"/>
      <c r="H58" s="76"/>
      <c r="I58" s="26"/>
      <c r="J58" s="1"/>
      <c r="K58" s="50"/>
    </row>
    <row r="59" spans="1:17" x14ac:dyDescent="0.25">
      <c r="A59" s="27"/>
      <c r="B59" s="56"/>
      <c r="C59" s="56"/>
      <c r="D59" s="56"/>
      <c r="E59" s="56"/>
      <c r="F59" s="56"/>
      <c r="G59" s="56"/>
      <c r="H59" s="56"/>
      <c r="I59" s="56"/>
      <c r="J59" s="2"/>
      <c r="K59" s="50"/>
    </row>
    <row r="60" spans="1:17" x14ac:dyDescent="0.25">
      <c r="A60" s="4" t="s">
        <v>10</v>
      </c>
      <c r="B60" s="52" t="s">
        <v>11</v>
      </c>
      <c r="C60" s="52"/>
      <c r="D60" s="52"/>
      <c r="E60" s="52"/>
      <c r="F60" s="52"/>
      <c r="G60" s="52"/>
      <c r="H60" s="52"/>
      <c r="I60" s="17"/>
      <c r="J60" s="2"/>
      <c r="K60" s="50"/>
      <c r="M60">
        <f>IF(I60="Ja",2,IF(I60="Teilweise",1,0))</f>
        <v>0</v>
      </c>
      <c r="P60" t="s">
        <v>83</v>
      </c>
      <c r="Q60" t="s">
        <v>7</v>
      </c>
    </row>
    <row r="61" spans="1:17" x14ac:dyDescent="0.25">
      <c r="A61" s="4"/>
      <c r="B61" s="52"/>
      <c r="C61" s="52"/>
      <c r="D61" s="52"/>
      <c r="E61" s="52"/>
      <c r="F61" s="52"/>
      <c r="G61" s="52"/>
      <c r="H61" s="52"/>
      <c r="I61" s="52"/>
      <c r="J61" s="2"/>
      <c r="K61" s="50"/>
      <c r="P61" s="7" t="s">
        <v>84</v>
      </c>
      <c r="Q61" t="s">
        <v>59</v>
      </c>
    </row>
    <row r="62" spans="1:17" x14ac:dyDescent="0.25">
      <c r="A62" s="3" t="s">
        <v>12</v>
      </c>
      <c r="B62" s="52" t="s">
        <v>17</v>
      </c>
      <c r="C62" s="52"/>
      <c r="D62" s="52"/>
      <c r="E62" s="52"/>
      <c r="F62" s="51"/>
      <c r="G62" s="51"/>
      <c r="H62" s="51"/>
      <c r="I62" s="17"/>
      <c r="J62" s="2"/>
      <c r="K62" s="50"/>
      <c r="M62">
        <f>IF(I62="Ja",2,IF(I62="Teilweise",1,0))</f>
        <v>0</v>
      </c>
      <c r="P62" t="s">
        <v>85</v>
      </c>
      <c r="Q62" t="s">
        <v>8</v>
      </c>
    </row>
    <row r="63" spans="1:17" x14ac:dyDescent="0.25">
      <c r="A63" s="3"/>
      <c r="B63" s="51"/>
      <c r="C63" s="51"/>
      <c r="D63" s="51"/>
      <c r="E63" s="51"/>
      <c r="F63" s="51"/>
      <c r="G63" s="51"/>
      <c r="H63" s="51"/>
      <c r="I63" s="51"/>
      <c r="J63" s="2"/>
      <c r="K63" s="50"/>
    </row>
    <row r="64" spans="1:17" x14ac:dyDescent="0.25">
      <c r="A64" s="3" t="s">
        <v>13</v>
      </c>
      <c r="B64" s="52" t="s">
        <v>18</v>
      </c>
      <c r="C64" s="52"/>
      <c r="D64" s="52"/>
      <c r="E64" s="52"/>
      <c r="F64" s="51"/>
      <c r="G64" s="51"/>
      <c r="H64" s="51"/>
      <c r="I64" s="17"/>
      <c r="J64" s="2"/>
      <c r="K64" s="50"/>
      <c r="M64">
        <f>IF(I64="Ja",2,IF(I64="Teilweise",1,0))</f>
        <v>0</v>
      </c>
    </row>
    <row r="65" spans="1:17" x14ac:dyDescent="0.25">
      <c r="A65" s="3"/>
      <c r="B65" s="51"/>
      <c r="C65" s="51"/>
      <c r="D65" s="51"/>
      <c r="E65" s="51"/>
      <c r="F65" s="51"/>
      <c r="G65" s="51"/>
      <c r="H65" s="51"/>
      <c r="I65" s="51"/>
      <c r="J65" s="2"/>
      <c r="K65" s="50"/>
    </row>
    <row r="66" spans="1:17" x14ac:dyDescent="0.25">
      <c r="A66" s="3" t="s">
        <v>14</v>
      </c>
      <c r="B66" s="52" t="s">
        <v>20</v>
      </c>
      <c r="C66" s="52"/>
      <c r="D66" s="52"/>
      <c r="E66" s="52"/>
      <c r="F66" s="51"/>
      <c r="G66" s="51"/>
      <c r="H66" s="51"/>
      <c r="I66" s="17"/>
      <c r="J66" s="2"/>
      <c r="K66" s="50"/>
      <c r="M66">
        <f>IF(I66="Nein",2,IF(I66="Teilweise",1,0))</f>
        <v>0</v>
      </c>
    </row>
    <row r="67" spans="1:17" x14ac:dyDescent="0.25">
      <c r="A67" s="3"/>
      <c r="B67" s="51"/>
      <c r="C67" s="51"/>
      <c r="D67" s="51"/>
      <c r="E67" s="51"/>
      <c r="F67" s="51"/>
      <c r="G67" s="51"/>
      <c r="H67" s="51"/>
      <c r="I67" s="51"/>
      <c r="J67" s="2"/>
      <c r="K67" s="50"/>
    </row>
    <row r="68" spans="1:17" ht="15.75" customHeight="1" x14ac:dyDescent="0.25">
      <c r="A68" s="3" t="s">
        <v>15</v>
      </c>
      <c r="B68" s="52" t="s">
        <v>19</v>
      </c>
      <c r="C68" s="57"/>
      <c r="D68" s="58"/>
      <c r="E68" s="57"/>
      <c r="F68" s="58"/>
      <c r="G68" s="57"/>
      <c r="H68" s="51"/>
      <c r="I68" s="17"/>
      <c r="J68" s="2"/>
      <c r="K68" s="50"/>
      <c r="M68" s="5">
        <f>IF(I68="Ja",2,IF(I68="Teilweise",1,0))</f>
        <v>0</v>
      </c>
    </row>
    <row r="69" spans="1:17" x14ac:dyDescent="0.25">
      <c r="A69" s="3"/>
      <c r="B69" s="51"/>
      <c r="C69" s="51"/>
      <c r="D69" s="51"/>
      <c r="E69" s="51"/>
      <c r="F69" s="51"/>
      <c r="G69" s="51"/>
      <c r="H69" s="51"/>
      <c r="I69" s="51"/>
      <c r="J69" s="2"/>
      <c r="K69" s="50"/>
      <c r="L69" t="s">
        <v>58</v>
      </c>
      <c r="M69">
        <f>SUM(M60:M68)</f>
        <v>0</v>
      </c>
      <c r="N69">
        <v>10</v>
      </c>
      <c r="P69" t="str">
        <f>IF(M69&gt;=8,"Stabil",IF(M69&gt;=6,"Beobachten","Handlungsbedarf"))</f>
        <v>Handlungsbedarf</v>
      </c>
    </row>
    <row r="70" spans="1:17" ht="20.25" customHeight="1" x14ac:dyDescent="0.25">
      <c r="A70" s="53"/>
      <c r="B70" s="77" t="s">
        <v>49</v>
      </c>
      <c r="C70" s="77"/>
      <c r="D70" s="55"/>
      <c r="E70" s="78"/>
      <c r="F70" s="78"/>
      <c r="G70" s="78"/>
      <c r="H70" s="54"/>
      <c r="I70" s="9" t="str">
        <f>P69</f>
        <v>Handlungsbedarf</v>
      </c>
      <c r="J70" s="25"/>
      <c r="K70" s="50"/>
    </row>
    <row r="71" spans="1:17" x14ac:dyDescent="0.25">
      <c r="A71" s="18"/>
      <c r="B71" s="18"/>
      <c r="C71" s="18"/>
      <c r="D71" s="18"/>
      <c r="E71" s="18"/>
      <c r="F71" s="18"/>
      <c r="G71" s="18"/>
      <c r="H71" s="18"/>
      <c r="I71" s="18"/>
      <c r="J71" s="18"/>
      <c r="K71" s="35"/>
    </row>
    <row r="72" spans="1:17" x14ac:dyDescent="0.25">
      <c r="A72" s="75" t="s">
        <v>21</v>
      </c>
      <c r="B72" s="76"/>
      <c r="C72" s="76"/>
      <c r="D72" s="76"/>
      <c r="E72" s="76"/>
      <c r="F72" s="76"/>
      <c r="G72" s="76"/>
      <c r="H72" s="76"/>
      <c r="I72" s="26"/>
      <c r="J72" s="1"/>
      <c r="K72" s="35"/>
    </row>
    <row r="73" spans="1:17" x14ac:dyDescent="0.25">
      <c r="A73" s="3"/>
      <c r="B73" s="51"/>
      <c r="C73" s="51"/>
      <c r="D73" s="51"/>
      <c r="E73" s="51"/>
      <c r="F73" s="51"/>
      <c r="G73" s="51"/>
      <c r="H73" s="51"/>
      <c r="I73" s="51"/>
      <c r="J73" s="2"/>
      <c r="K73" s="35"/>
    </row>
    <row r="74" spans="1:17" x14ac:dyDescent="0.25">
      <c r="A74" s="4" t="s">
        <v>16</v>
      </c>
      <c r="B74" s="52" t="s">
        <v>22</v>
      </c>
      <c r="C74" s="52"/>
      <c r="D74" s="52"/>
      <c r="E74" s="52"/>
      <c r="F74" s="52"/>
      <c r="G74" s="52"/>
      <c r="H74" s="51"/>
      <c r="I74" s="17"/>
      <c r="J74" s="2"/>
      <c r="K74" s="35"/>
      <c r="M74">
        <f>IF(I74="Ja",2,IF(I74="Schätzen",0,0))</f>
        <v>0</v>
      </c>
      <c r="P74" t="s">
        <v>60</v>
      </c>
      <c r="Q74" t="s">
        <v>7</v>
      </c>
    </row>
    <row r="75" spans="1:17" x14ac:dyDescent="0.25">
      <c r="A75" s="4"/>
      <c r="B75" s="51"/>
      <c r="C75" s="51"/>
      <c r="D75" s="51"/>
      <c r="E75" s="51"/>
      <c r="F75" s="51"/>
      <c r="G75" s="51"/>
      <c r="H75" s="51"/>
      <c r="I75" s="51"/>
      <c r="J75" s="2"/>
      <c r="K75" s="35"/>
      <c r="P75" s="7" t="s">
        <v>61</v>
      </c>
      <c r="Q75" t="s">
        <v>59</v>
      </c>
    </row>
    <row r="76" spans="1:17" x14ac:dyDescent="0.25">
      <c r="A76" s="3" t="s">
        <v>23</v>
      </c>
      <c r="B76" s="52" t="s">
        <v>24</v>
      </c>
      <c r="C76" s="52"/>
      <c r="D76" s="52"/>
      <c r="E76" s="52"/>
      <c r="F76" s="52"/>
      <c r="G76" s="52"/>
      <c r="H76" s="51"/>
      <c r="I76" s="17"/>
      <c r="J76" s="2"/>
      <c r="K76" s="35"/>
      <c r="M76">
        <f>IF(I76="Ja",2,IF(I76="Teilweise",1,0))</f>
        <v>0</v>
      </c>
      <c r="P76" t="s">
        <v>62</v>
      </c>
      <c r="Q76" t="s">
        <v>8</v>
      </c>
    </row>
    <row r="77" spans="1:17" x14ac:dyDescent="0.25">
      <c r="A77" s="3"/>
      <c r="B77" s="51"/>
      <c r="C77" s="51"/>
      <c r="D77" s="51"/>
      <c r="E77" s="51"/>
      <c r="F77" s="51"/>
      <c r="G77" s="51"/>
      <c r="H77" s="51"/>
      <c r="I77" s="51"/>
      <c r="J77" s="2"/>
      <c r="K77" s="35"/>
    </row>
    <row r="78" spans="1:17" x14ac:dyDescent="0.25">
      <c r="A78" s="3" t="s">
        <v>25</v>
      </c>
      <c r="B78" s="52" t="s">
        <v>26</v>
      </c>
      <c r="C78" s="52"/>
      <c r="D78" s="52"/>
      <c r="E78" s="52"/>
      <c r="F78" s="52"/>
      <c r="G78" s="52"/>
      <c r="H78" s="51"/>
      <c r="I78" s="17"/>
      <c r="J78" s="2"/>
      <c r="K78" s="35"/>
      <c r="M78">
        <f>IF(I78="Ja",2,IF(I78="Ungefähr",1,0))</f>
        <v>0</v>
      </c>
    </row>
    <row r="79" spans="1:17" x14ac:dyDescent="0.25">
      <c r="A79" s="3"/>
      <c r="B79" s="51"/>
      <c r="C79" s="51"/>
      <c r="D79" s="51"/>
      <c r="E79" s="51"/>
      <c r="F79" s="51"/>
      <c r="G79" s="51"/>
      <c r="H79" s="51"/>
      <c r="I79" s="51"/>
      <c r="J79" s="2"/>
      <c r="K79" s="35"/>
    </row>
    <row r="80" spans="1:17" x14ac:dyDescent="0.25">
      <c r="A80" s="3" t="s">
        <v>27</v>
      </c>
      <c r="B80" s="52" t="s">
        <v>28</v>
      </c>
      <c r="C80" s="52"/>
      <c r="D80" s="52"/>
      <c r="E80" s="52"/>
      <c r="F80" s="52"/>
      <c r="G80" s="51"/>
      <c r="H80" s="51"/>
      <c r="I80" s="17"/>
      <c r="J80" s="2"/>
      <c r="K80" s="35"/>
      <c r="M80" s="5">
        <f>IF(I80="Ja",2,IF(I80="Teilweise",1,0))</f>
        <v>0</v>
      </c>
    </row>
    <row r="81" spans="1:17" x14ac:dyDescent="0.25">
      <c r="A81" s="3"/>
      <c r="B81" s="51"/>
      <c r="C81" s="51"/>
      <c r="D81" s="51"/>
      <c r="E81" s="51"/>
      <c r="F81" s="51"/>
      <c r="G81" s="51"/>
      <c r="H81" s="51"/>
      <c r="I81" s="51"/>
      <c r="J81" s="2"/>
      <c r="K81" s="35"/>
      <c r="L81" t="s">
        <v>58</v>
      </c>
      <c r="M81">
        <f>SUM(M74:M80)</f>
        <v>0</v>
      </c>
      <c r="N81">
        <v>8</v>
      </c>
      <c r="P81" s="10" t="str">
        <f>IF(M81&gt;=7,"Stabil",IF(M81&gt;=5,"Beobachten","Handlungsbedarf"))</f>
        <v>Handlungsbedarf</v>
      </c>
    </row>
    <row r="82" spans="1:17" x14ac:dyDescent="0.25">
      <c r="A82" s="53"/>
      <c r="B82" s="77" t="s">
        <v>49</v>
      </c>
      <c r="C82" s="77"/>
      <c r="D82" s="55"/>
      <c r="E82" s="78"/>
      <c r="F82" s="78"/>
      <c r="G82" s="78"/>
      <c r="H82" s="54"/>
      <c r="I82" s="17" t="str">
        <f>P81</f>
        <v>Handlungsbedarf</v>
      </c>
      <c r="J82" s="25"/>
      <c r="K82" s="35"/>
    </row>
    <row r="83" spans="1:17" x14ac:dyDescent="0.25">
      <c r="A83" s="35"/>
      <c r="B83" s="62"/>
      <c r="C83" s="62"/>
      <c r="D83" s="35"/>
      <c r="E83" s="35"/>
      <c r="F83" s="35"/>
      <c r="G83" s="35"/>
      <c r="H83" s="35"/>
      <c r="I83" s="35"/>
      <c r="J83" s="35"/>
      <c r="K83" s="35"/>
    </row>
    <row r="84" spans="1:17" x14ac:dyDescent="0.25">
      <c r="A84" s="35"/>
      <c r="B84" s="62"/>
      <c r="C84" s="62"/>
      <c r="D84" s="35"/>
      <c r="E84" s="35"/>
      <c r="F84" s="35"/>
      <c r="G84" s="35"/>
      <c r="H84" s="35"/>
      <c r="I84" s="35"/>
      <c r="J84" s="35"/>
      <c r="K84" s="35"/>
    </row>
    <row r="85" spans="1:17" x14ac:dyDescent="0.25">
      <c r="A85" s="35"/>
      <c r="B85" s="62"/>
      <c r="C85" s="62"/>
      <c r="D85" s="35"/>
      <c r="E85" s="35"/>
      <c r="F85" s="35"/>
      <c r="G85" s="35"/>
      <c r="H85" s="35"/>
      <c r="I85" s="35"/>
      <c r="J85" s="35"/>
      <c r="K85" s="35"/>
    </row>
    <row r="86" spans="1:17" x14ac:dyDescent="0.25">
      <c r="A86" s="35"/>
      <c r="B86" s="62"/>
      <c r="C86" s="62"/>
      <c r="D86" s="35"/>
      <c r="E86" s="35"/>
      <c r="F86" s="35"/>
      <c r="G86" s="35"/>
      <c r="H86" s="35"/>
      <c r="I86" s="35"/>
      <c r="J86" s="35"/>
      <c r="K86" s="35"/>
    </row>
    <row r="87" spans="1:17" x14ac:dyDescent="0.25">
      <c r="A87" s="35"/>
      <c r="B87" s="62"/>
      <c r="C87" s="62"/>
      <c r="D87" s="35"/>
      <c r="E87" s="35"/>
      <c r="F87" s="35"/>
      <c r="G87" s="35"/>
      <c r="H87" s="35"/>
      <c r="I87" s="35"/>
      <c r="J87" s="35"/>
      <c r="K87" s="35"/>
    </row>
    <row r="88" spans="1:17" x14ac:dyDescent="0.25">
      <c r="A88" s="35"/>
      <c r="B88" s="62"/>
      <c r="C88" s="62"/>
      <c r="D88" s="35"/>
      <c r="E88" s="35"/>
      <c r="F88" s="35"/>
      <c r="G88" s="35"/>
      <c r="H88" s="35"/>
      <c r="I88" s="35"/>
      <c r="J88" s="35"/>
      <c r="K88" s="35"/>
    </row>
    <row r="89" spans="1:17" x14ac:dyDescent="0.25">
      <c r="A89" s="75" t="s">
        <v>50</v>
      </c>
      <c r="B89" s="76"/>
      <c r="C89" s="76"/>
      <c r="D89" s="76"/>
      <c r="E89" s="76"/>
      <c r="F89" s="76"/>
      <c r="G89" s="76"/>
      <c r="H89" s="76"/>
      <c r="I89" s="26"/>
      <c r="J89" s="1"/>
      <c r="K89" s="35"/>
    </row>
    <row r="90" spans="1:17" x14ac:dyDescent="0.25">
      <c r="A90" s="3"/>
      <c r="B90" s="51"/>
      <c r="C90" s="51"/>
      <c r="D90" s="51"/>
      <c r="E90" s="51"/>
      <c r="F90" s="51"/>
      <c r="G90" s="51"/>
      <c r="H90" s="51"/>
      <c r="I90" s="51"/>
      <c r="J90" s="2"/>
      <c r="K90" s="35"/>
    </row>
    <row r="91" spans="1:17" x14ac:dyDescent="0.25">
      <c r="A91" s="4" t="s">
        <v>39</v>
      </c>
      <c r="B91" s="52" t="s">
        <v>29</v>
      </c>
      <c r="C91" s="52"/>
      <c r="D91" s="52"/>
      <c r="E91" s="52"/>
      <c r="F91" s="52"/>
      <c r="G91" s="52"/>
      <c r="H91" s="51"/>
      <c r="I91" s="17"/>
      <c r="J91" s="2"/>
      <c r="K91" s="35"/>
      <c r="M91">
        <f>IF(I91="Nein",2,IF(I91="Teilweise",1,0))</f>
        <v>0</v>
      </c>
      <c r="P91" t="s">
        <v>60</v>
      </c>
      <c r="Q91" t="s">
        <v>7</v>
      </c>
    </row>
    <row r="92" spans="1:17" x14ac:dyDescent="0.25">
      <c r="A92" s="4"/>
      <c r="B92" s="51"/>
      <c r="C92" s="51"/>
      <c r="D92" s="51"/>
      <c r="E92" s="51"/>
      <c r="F92" s="51"/>
      <c r="G92" s="51"/>
      <c r="H92" s="51"/>
      <c r="I92" s="51"/>
      <c r="J92" s="2"/>
      <c r="K92" s="35"/>
      <c r="P92" s="7" t="s">
        <v>61</v>
      </c>
      <c r="Q92" t="s">
        <v>59</v>
      </c>
    </row>
    <row r="93" spans="1:17" x14ac:dyDescent="0.25">
      <c r="A93" s="28" t="s">
        <v>40</v>
      </c>
      <c r="B93" s="52" t="s">
        <v>30</v>
      </c>
      <c r="C93" s="52"/>
      <c r="D93" s="52"/>
      <c r="E93" s="52"/>
      <c r="F93" s="52"/>
      <c r="G93" s="52"/>
      <c r="H93" s="51"/>
      <c r="I93" s="17"/>
      <c r="J93" s="2"/>
      <c r="K93" s="35"/>
      <c r="M93">
        <f>IF(I93="Ja",2,IF(I93="Teilweise",1,0))</f>
        <v>0</v>
      </c>
      <c r="P93" t="s">
        <v>62</v>
      </c>
      <c r="Q93" t="s">
        <v>8</v>
      </c>
    </row>
    <row r="94" spans="1:17" x14ac:dyDescent="0.25">
      <c r="A94" s="3"/>
      <c r="B94" s="52"/>
      <c r="C94" s="52"/>
      <c r="D94" s="52"/>
      <c r="E94" s="52"/>
      <c r="F94" s="52"/>
      <c r="G94" s="52"/>
      <c r="H94" s="51"/>
      <c r="I94" s="51"/>
      <c r="J94" s="2"/>
      <c r="K94" s="35"/>
    </row>
    <row r="95" spans="1:17" x14ac:dyDescent="0.25">
      <c r="A95" s="3" t="s">
        <v>41</v>
      </c>
      <c r="B95" s="52" t="s">
        <v>31</v>
      </c>
      <c r="C95" s="52"/>
      <c r="D95" s="52"/>
      <c r="E95" s="52"/>
      <c r="F95" s="52"/>
      <c r="G95" s="52"/>
      <c r="H95" s="51"/>
      <c r="I95" s="17"/>
      <c r="J95" s="2"/>
      <c r="K95" s="35"/>
      <c r="M95">
        <f>IF(I95="Ja",2,IF(I95="Teilweise",1,0))</f>
        <v>0</v>
      </c>
    </row>
    <row r="96" spans="1:17" x14ac:dyDescent="0.25">
      <c r="A96" s="3"/>
      <c r="B96" s="51"/>
      <c r="C96" s="51"/>
      <c r="D96" s="51"/>
      <c r="E96" s="51"/>
      <c r="F96" s="51"/>
      <c r="G96" s="51"/>
      <c r="H96" s="51"/>
      <c r="I96" s="51"/>
      <c r="J96" s="2"/>
      <c r="K96" s="35"/>
    </row>
    <row r="97" spans="1:17" x14ac:dyDescent="0.25">
      <c r="A97" s="3" t="s">
        <v>42</v>
      </c>
      <c r="B97" s="52" t="s">
        <v>32</v>
      </c>
      <c r="C97" s="52"/>
      <c r="D97" s="52"/>
      <c r="E97" s="52"/>
      <c r="F97" s="52"/>
      <c r="G97" s="51"/>
      <c r="H97" s="51"/>
      <c r="I97" s="17"/>
      <c r="J97" s="2"/>
      <c r="K97" s="35"/>
      <c r="M97" s="5">
        <f>IF(I97="Ja",2,IF(I97="Teilweise",1,0))</f>
        <v>0</v>
      </c>
      <c r="N97">
        <v>8</v>
      </c>
    </row>
    <row r="98" spans="1:17" x14ac:dyDescent="0.25">
      <c r="A98" s="3"/>
      <c r="B98" s="51"/>
      <c r="C98" s="51"/>
      <c r="D98" s="51"/>
      <c r="E98" s="51"/>
      <c r="F98" s="51"/>
      <c r="G98" s="51"/>
      <c r="H98" s="51"/>
      <c r="I98" s="51"/>
      <c r="J98" s="2"/>
      <c r="K98" s="35"/>
      <c r="L98" t="s">
        <v>58</v>
      </c>
      <c r="M98">
        <f>SUM(M91:M97)</f>
        <v>0</v>
      </c>
      <c r="P98" s="10" t="str">
        <f>IF(M98&gt;=7,"Stabil",IF(M98&gt;=5,"Beobachten","Handlungsbedarf"))</f>
        <v>Handlungsbedarf</v>
      </c>
    </row>
    <row r="99" spans="1:17" x14ac:dyDescent="0.25">
      <c r="A99" s="53"/>
      <c r="B99" s="77" t="s">
        <v>49</v>
      </c>
      <c r="C99" s="77"/>
      <c r="D99" s="24"/>
      <c r="E99" s="78"/>
      <c r="F99" s="78"/>
      <c r="G99" s="78"/>
      <c r="H99" s="55"/>
      <c r="I99" s="45" t="str">
        <f>P98</f>
        <v>Handlungsbedarf</v>
      </c>
      <c r="J99" s="25"/>
      <c r="K99" s="35"/>
    </row>
    <row r="100" spans="1:17" x14ac:dyDescent="0.25">
      <c r="A100" s="18"/>
      <c r="B100" s="18"/>
      <c r="C100" s="18"/>
      <c r="D100" s="18"/>
      <c r="E100" s="18"/>
      <c r="F100" s="18"/>
      <c r="G100" s="18"/>
      <c r="H100" s="18"/>
      <c r="I100" s="18"/>
      <c r="J100" s="18"/>
      <c r="K100" s="35"/>
    </row>
    <row r="101" spans="1:17" x14ac:dyDescent="0.25">
      <c r="A101" s="75" t="s">
        <v>51</v>
      </c>
      <c r="B101" s="76"/>
      <c r="C101" s="76"/>
      <c r="D101" s="76"/>
      <c r="E101" s="76"/>
      <c r="F101" s="76"/>
      <c r="G101" s="76"/>
      <c r="H101" s="76"/>
      <c r="I101" s="26"/>
      <c r="J101" s="1"/>
      <c r="K101" s="35"/>
    </row>
    <row r="102" spans="1:17" x14ac:dyDescent="0.25">
      <c r="A102" s="3"/>
      <c r="B102" s="51"/>
      <c r="C102" s="51"/>
      <c r="D102" s="51"/>
      <c r="E102" s="51"/>
      <c r="F102" s="51"/>
      <c r="G102" s="51"/>
      <c r="H102" s="51"/>
      <c r="I102" s="51"/>
      <c r="J102" s="2"/>
      <c r="K102" s="35"/>
    </row>
    <row r="103" spans="1:17" x14ac:dyDescent="0.25">
      <c r="A103" s="4" t="s">
        <v>43</v>
      </c>
      <c r="B103" s="52" t="s">
        <v>33</v>
      </c>
      <c r="C103" s="52"/>
      <c r="D103" s="52"/>
      <c r="E103" s="52"/>
      <c r="F103" s="52"/>
      <c r="G103" s="52"/>
      <c r="H103" s="51"/>
      <c r="I103" s="17"/>
      <c r="J103" s="2"/>
      <c r="K103" s="35"/>
      <c r="M103">
        <f>IF(I103="Nein",2,IF(I103="Teilweise",1,0))</f>
        <v>0</v>
      </c>
      <c r="P103" t="s">
        <v>63</v>
      </c>
      <c r="Q103" t="s">
        <v>7</v>
      </c>
    </row>
    <row r="104" spans="1:17" x14ac:dyDescent="0.25">
      <c r="A104" s="4"/>
      <c r="B104" s="51"/>
      <c r="C104" s="51"/>
      <c r="D104" s="51"/>
      <c r="E104" s="51"/>
      <c r="F104" s="51"/>
      <c r="G104" s="51"/>
      <c r="H104" s="51"/>
      <c r="I104" s="51"/>
      <c r="J104" s="2"/>
      <c r="K104" s="35"/>
      <c r="P104" s="7" t="s">
        <v>64</v>
      </c>
      <c r="Q104" t="s">
        <v>59</v>
      </c>
    </row>
    <row r="105" spans="1:17" x14ac:dyDescent="0.25">
      <c r="A105" s="3" t="s">
        <v>44</v>
      </c>
      <c r="B105" s="52" t="s">
        <v>34</v>
      </c>
      <c r="C105" s="52"/>
      <c r="D105" s="52"/>
      <c r="E105" s="52"/>
      <c r="F105" s="52"/>
      <c r="G105" s="52"/>
      <c r="H105" s="51"/>
      <c r="I105" s="17"/>
      <c r="J105" s="2"/>
      <c r="K105" s="35"/>
      <c r="M105">
        <f>IF(I105="Nein",2,IF(I105="Teilweise",1,0))</f>
        <v>0</v>
      </c>
      <c r="P105" t="s">
        <v>65</v>
      </c>
      <c r="Q105" t="s">
        <v>8</v>
      </c>
    </row>
    <row r="106" spans="1:17" x14ac:dyDescent="0.25">
      <c r="A106" s="3"/>
      <c r="B106" s="52"/>
      <c r="C106" s="52"/>
      <c r="D106" s="52"/>
      <c r="E106" s="52"/>
      <c r="F106" s="52"/>
      <c r="G106" s="52"/>
      <c r="H106" s="51"/>
      <c r="I106" s="51"/>
      <c r="J106" s="2"/>
      <c r="K106" s="35"/>
    </row>
    <row r="107" spans="1:17" x14ac:dyDescent="0.25">
      <c r="A107" s="3" t="s">
        <v>45</v>
      </c>
      <c r="B107" s="52" t="s">
        <v>35</v>
      </c>
      <c r="C107" s="52"/>
      <c r="D107" s="52"/>
      <c r="E107" s="52"/>
      <c r="F107" s="52"/>
      <c r="G107" s="52"/>
      <c r="H107" s="51"/>
      <c r="I107" s="17"/>
      <c r="J107" s="2"/>
      <c r="K107" s="35"/>
      <c r="M107">
        <f>IF(I107="Nein",2,IF(I107="Teilweise",1,0))</f>
        <v>0</v>
      </c>
    </row>
    <row r="108" spans="1:17" x14ac:dyDescent="0.25">
      <c r="A108" s="3"/>
      <c r="B108" s="51"/>
      <c r="C108" s="51"/>
      <c r="D108" s="51"/>
      <c r="E108" s="51"/>
      <c r="F108" s="51"/>
      <c r="G108" s="51"/>
      <c r="H108" s="51"/>
      <c r="I108" s="51"/>
      <c r="J108" s="2"/>
      <c r="K108" s="35"/>
    </row>
    <row r="109" spans="1:17" x14ac:dyDescent="0.25">
      <c r="A109" s="3" t="s">
        <v>46</v>
      </c>
      <c r="B109" s="52" t="s">
        <v>36</v>
      </c>
      <c r="C109" s="52"/>
      <c r="D109" s="52"/>
      <c r="E109" s="52"/>
      <c r="F109" s="52"/>
      <c r="G109" s="51"/>
      <c r="H109" s="51"/>
      <c r="I109" s="17"/>
      <c r="J109" s="2"/>
      <c r="K109" s="35"/>
      <c r="M109">
        <f>IF(I109="Nein",2,IF(I109="Teilweise",1,0))</f>
        <v>0</v>
      </c>
    </row>
    <row r="110" spans="1:17" x14ac:dyDescent="0.25">
      <c r="A110" s="3"/>
      <c r="B110" s="51"/>
      <c r="C110" s="51"/>
      <c r="D110" s="51"/>
      <c r="E110" s="51"/>
      <c r="F110" s="51"/>
      <c r="G110" s="51"/>
      <c r="H110" s="51"/>
      <c r="I110" s="51"/>
      <c r="J110" s="2"/>
      <c r="K110" s="35"/>
    </row>
    <row r="111" spans="1:17" x14ac:dyDescent="0.25">
      <c r="A111" s="3" t="s">
        <v>47</v>
      </c>
      <c r="B111" s="52" t="s">
        <v>37</v>
      </c>
      <c r="C111" s="52"/>
      <c r="D111" s="52"/>
      <c r="E111" s="52"/>
      <c r="F111" s="52"/>
      <c r="G111" s="52"/>
      <c r="H111" s="51"/>
      <c r="I111" s="17"/>
      <c r="J111" s="2"/>
      <c r="K111" s="35"/>
      <c r="M111">
        <f>IF(I111="Nein",2,IF(I111="Teilweise",1,0))</f>
        <v>0</v>
      </c>
      <c r="Q111" t="s">
        <v>66</v>
      </c>
    </row>
    <row r="112" spans="1:17" x14ac:dyDescent="0.25">
      <c r="A112" s="3"/>
      <c r="B112" s="51"/>
      <c r="C112" s="51"/>
      <c r="D112" s="51"/>
      <c r="E112" s="51"/>
      <c r="F112" s="51"/>
      <c r="G112" s="51"/>
      <c r="H112" s="51"/>
      <c r="I112" s="51"/>
      <c r="J112" s="2"/>
      <c r="K112" s="35"/>
    </row>
    <row r="113" spans="1:17" x14ac:dyDescent="0.25">
      <c r="A113" s="3" t="s">
        <v>48</v>
      </c>
      <c r="B113" s="52" t="s">
        <v>38</v>
      </c>
      <c r="C113" s="51"/>
      <c r="D113" s="51"/>
      <c r="E113" s="51"/>
      <c r="F113" s="51"/>
      <c r="G113" s="51"/>
      <c r="H113" s="51"/>
      <c r="I113" s="17"/>
      <c r="J113" s="2"/>
      <c r="K113" s="35"/>
      <c r="M113" s="5">
        <f>IF(I113="Nein",2,IF(I113="Teilweise",1,0))</f>
        <v>0</v>
      </c>
    </row>
    <row r="114" spans="1:17" x14ac:dyDescent="0.25">
      <c r="A114" s="3"/>
      <c r="B114" s="52"/>
      <c r="C114" s="51"/>
      <c r="D114" s="51"/>
      <c r="E114" s="51"/>
      <c r="F114" s="51"/>
      <c r="G114" s="51"/>
      <c r="H114" s="51"/>
      <c r="I114" s="51"/>
      <c r="J114" s="2"/>
      <c r="K114" s="35"/>
      <c r="L114" t="s">
        <v>58</v>
      </c>
      <c r="M114">
        <f>SUM(M103:M113)</f>
        <v>0</v>
      </c>
      <c r="N114">
        <v>12</v>
      </c>
      <c r="P114" s="10" t="str">
        <f>IF(M114&gt;=9,"Stabil",IF(M114&gt;=6,"Beobachten","Handlungsbedarf"))</f>
        <v>Handlungsbedarf</v>
      </c>
      <c r="Q114" s="10"/>
    </row>
    <row r="115" spans="1:17" x14ac:dyDescent="0.25">
      <c r="A115" s="53"/>
      <c r="B115" s="77" t="s">
        <v>49</v>
      </c>
      <c r="C115" s="77"/>
      <c r="D115" s="55"/>
      <c r="E115" s="78"/>
      <c r="F115" s="78"/>
      <c r="G115" s="78"/>
      <c r="H115" s="54"/>
      <c r="I115" s="29" t="str">
        <f>P114</f>
        <v>Handlungsbedarf</v>
      </c>
      <c r="J115" s="25"/>
      <c r="K115" s="35"/>
    </row>
    <row r="116" spans="1:17" x14ac:dyDescent="0.25">
      <c r="A116" s="18"/>
      <c r="B116" s="18"/>
      <c r="C116" s="18"/>
      <c r="D116" s="18"/>
      <c r="E116" s="18"/>
      <c r="F116" s="18"/>
      <c r="G116" s="18"/>
      <c r="H116" s="18"/>
      <c r="I116" s="18"/>
      <c r="J116" s="18"/>
      <c r="K116" s="35"/>
    </row>
    <row r="117" spans="1:17" x14ac:dyDescent="0.25">
      <c r="A117" s="75" t="s">
        <v>52</v>
      </c>
      <c r="B117" s="76"/>
      <c r="C117" s="76"/>
      <c r="D117" s="76"/>
      <c r="E117" s="76"/>
      <c r="F117" s="76"/>
      <c r="G117" s="76"/>
      <c r="H117" s="76"/>
      <c r="I117" s="26"/>
      <c r="J117" s="1"/>
      <c r="K117" s="35"/>
    </row>
    <row r="118" spans="1:17" x14ac:dyDescent="0.25">
      <c r="A118" s="3"/>
      <c r="B118" s="51"/>
      <c r="C118" s="51"/>
      <c r="D118" s="51"/>
      <c r="E118" s="51"/>
      <c r="F118" s="51"/>
      <c r="G118" s="51"/>
      <c r="H118" s="51"/>
      <c r="I118" s="51"/>
      <c r="J118" s="2"/>
      <c r="K118" s="35"/>
    </row>
    <row r="119" spans="1:17" x14ac:dyDescent="0.25">
      <c r="A119" s="4" t="s">
        <v>55</v>
      </c>
      <c r="B119" s="52" t="s">
        <v>78</v>
      </c>
      <c r="C119" s="52"/>
      <c r="D119" s="52"/>
      <c r="E119" s="52"/>
      <c r="F119" s="52"/>
      <c r="G119" s="52"/>
      <c r="H119" s="51"/>
      <c r="I119" s="17"/>
      <c r="J119" s="2"/>
      <c r="K119" s="35"/>
      <c r="M119">
        <f>IF(I119="Nein",2,IF(I119="Teilweise",1,0))</f>
        <v>0</v>
      </c>
      <c r="O119" t="s">
        <v>67</v>
      </c>
      <c r="P119" t="s">
        <v>7</v>
      </c>
    </row>
    <row r="120" spans="1:17" x14ac:dyDescent="0.25">
      <c r="A120" s="4"/>
      <c r="B120" s="51"/>
      <c r="C120" s="51"/>
      <c r="D120" s="51"/>
      <c r="E120" s="51"/>
      <c r="F120" s="51"/>
      <c r="G120" s="51"/>
      <c r="H120" s="51"/>
      <c r="I120" s="51"/>
      <c r="J120" s="2"/>
      <c r="K120" s="35"/>
      <c r="O120" s="7" t="s">
        <v>70</v>
      </c>
      <c r="P120" t="s">
        <v>59</v>
      </c>
    </row>
    <row r="121" spans="1:17" x14ac:dyDescent="0.25">
      <c r="A121" s="6" t="s">
        <v>56</v>
      </c>
      <c r="B121" s="52" t="s">
        <v>53</v>
      </c>
      <c r="C121" s="52"/>
      <c r="D121" s="52"/>
      <c r="E121" s="52"/>
      <c r="F121" s="52"/>
      <c r="G121" s="52"/>
      <c r="H121" s="51"/>
      <c r="I121" s="17"/>
      <c r="J121" s="2"/>
      <c r="K121" s="35"/>
      <c r="M121">
        <f>IF(I121="Ja",2,IF(I121="Teilweise",1,0))</f>
        <v>0</v>
      </c>
      <c r="O121" t="s">
        <v>71</v>
      </c>
      <c r="P121" t="s">
        <v>8</v>
      </c>
    </row>
    <row r="122" spans="1:17" x14ac:dyDescent="0.25">
      <c r="A122" s="6"/>
      <c r="B122" s="52"/>
      <c r="C122" s="52"/>
      <c r="D122" s="52"/>
      <c r="E122" s="52"/>
      <c r="F122" s="52"/>
      <c r="G122" s="52"/>
      <c r="H122" s="51"/>
      <c r="I122" s="51"/>
      <c r="J122" s="2"/>
      <c r="K122" s="35"/>
    </row>
    <row r="123" spans="1:17" x14ac:dyDescent="0.25">
      <c r="A123" s="6" t="s">
        <v>57</v>
      </c>
      <c r="B123" s="52" t="s">
        <v>54</v>
      </c>
      <c r="C123" s="52"/>
      <c r="D123" s="52"/>
      <c r="E123" s="52"/>
      <c r="F123" s="52"/>
      <c r="G123" s="52"/>
      <c r="H123" s="51"/>
      <c r="I123" s="17" t="s">
        <v>86</v>
      </c>
      <c r="J123" s="2"/>
      <c r="K123" s="35"/>
      <c r="L123" s="5"/>
      <c r="M123" s="5">
        <f>IF(I123="Gut",2,IF(I123="Geht so",1,0))</f>
        <v>2</v>
      </c>
      <c r="N123" s="5">
        <v>6</v>
      </c>
    </row>
    <row r="124" spans="1:17" x14ac:dyDescent="0.25">
      <c r="A124" s="6"/>
      <c r="B124" s="52"/>
      <c r="C124" s="52"/>
      <c r="D124" s="52"/>
      <c r="E124" s="52"/>
      <c r="F124" s="52"/>
      <c r="G124" s="52"/>
      <c r="H124" s="51"/>
      <c r="I124" s="52"/>
      <c r="J124" s="2"/>
      <c r="K124" s="35"/>
      <c r="L124" t="s">
        <v>58</v>
      </c>
      <c r="M124">
        <f>SUM(M119:M123)</f>
        <v>2</v>
      </c>
      <c r="N124">
        <v>6</v>
      </c>
      <c r="P124" s="10" t="str">
        <f>IF(M124&gt;=5,"Stabil",IF(M124&gt;=3,"Beobachten","Handlungsbedarf"))</f>
        <v>Handlungsbedarf</v>
      </c>
    </row>
    <row r="125" spans="1:17" ht="15.75" customHeight="1" x14ac:dyDescent="0.25">
      <c r="A125" s="53"/>
      <c r="B125" s="77" t="s">
        <v>49</v>
      </c>
      <c r="C125" s="77"/>
      <c r="D125" s="79"/>
      <c r="E125" s="79"/>
      <c r="F125" s="79"/>
      <c r="G125" s="79"/>
      <c r="H125" s="54"/>
      <c r="I125" s="29" t="str">
        <f>P124</f>
        <v>Handlungsbedarf</v>
      </c>
      <c r="J125" s="25"/>
      <c r="K125" s="35"/>
    </row>
    <row r="126" spans="1:17" x14ac:dyDescent="0.25">
      <c r="A126" s="35"/>
      <c r="B126" s="35"/>
      <c r="C126" s="35"/>
      <c r="D126" s="35"/>
      <c r="E126" s="35"/>
      <c r="F126" s="35"/>
      <c r="G126" s="35"/>
      <c r="H126" s="35"/>
      <c r="I126" s="35"/>
      <c r="J126" s="35"/>
      <c r="K126" s="35"/>
      <c r="L126" t="s">
        <v>87</v>
      </c>
      <c r="N126">
        <f>SUM(N55:N123)</f>
        <v>50</v>
      </c>
    </row>
    <row r="127" spans="1:17" ht="20.25" x14ac:dyDescent="0.3">
      <c r="A127" s="68" t="s">
        <v>73</v>
      </c>
      <c r="B127" s="67"/>
      <c r="C127" s="67"/>
      <c r="D127" s="35"/>
      <c r="E127" s="35"/>
      <c r="F127" s="35"/>
      <c r="G127" s="35"/>
      <c r="H127" s="35"/>
      <c r="I127" s="35"/>
      <c r="J127" s="35"/>
      <c r="K127" s="35"/>
    </row>
    <row r="128" spans="1:17" ht="9.75" customHeight="1" x14ac:dyDescent="0.25">
      <c r="A128" s="63"/>
      <c r="B128" s="35"/>
      <c r="C128" s="35"/>
      <c r="D128" s="35"/>
      <c r="E128" s="35"/>
      <c r="F128" s="35"/>
      <c r="G128" s="35"/>
      <c r="H128" s="35"/>
      <c r="I128" s="35"/>
      <c r="J128" s="35"/>
      <c r="K128" s="35"/>
    </row>
    <row r="129" spans="1:16" x14ac:dyDescent="0.25">
      <c r="A129" s="30"/>
      <c r="B129" s="31"/>
      <c r="C129" s="31"/>
      <c r="D129" s="31"/>
      <c r="E129" s="31"/>
      <c r="F129" s="31"/>
      <c r="G129" s="31"/>
      <c r="H129" s="31"/>
      <c r="I129" s="31"/>
      <c r="J129" s="12"/>
      <c r="K129" s="35"/>
    </row>
    <row r="130" spans="1:16" x14ac:dyDescent="0.25">
      <c r="A130" s="15"/>
      <c r="B130" s="18"/>
      <c r="C130" s="18"/>
      <c r="D130" s="18"/>
      <c r="E130" s="18"/>
      <c r="F130" s="18"/>
      <c r="G130" s="18"/>
      <c r="H130" s="18"/>
      <c r="I130" s="18"/>
      <c r="J130" s="13"/>
      <c r="K130" s="35"/>
    </row>
    <row r="131" spans="1:16" ht="24.75" customHeight="1" x14ac:dyDescent="0.25">
      <c r="A131" s="15"/>
      <c r="B131" s="18"/>
      <c r="C131" s="18"/>
      <c r="D131" s="18"/>
      <c r="E131" s="18"/>
      <c r="F131" s="18"/>
      <c r="G131" s="18"/>
      <c r="H131" s="18"/>
      <c r="I131" s="9" t="str">
        <f>N131</f>
        <v>Handlungsbedarf</v>
      </c>
      <c r="J131" s="13"/>
      <c r="K131" s="35"/>
      <c r="L131" t="s">
        <v>77</v>
      </c>
      <c r="M131">
        <f>M55+M69+M81+M98+M114+M124</f>
        <v>2</v>
      </c>
      <c r="N131" t="str">
        <f>IF(M131&gt;=38,"Stabil",IF(M131&gt;=29,"Beobachten","Handlungsbedarf"))</f>
        <v>Handlungsbedarf</v>
      </c>
    </row>
    <row r="132" spans="1:16" x14ac:dyDescent="0.25">
      <c r="A132" s="15"/>
      <c r="B132" s="18"/>
      <c r="C132" s="18"/>
      <c r="D132" s="18"/>
      <c r="E132" s="18"/>
      <c r="F132" s="18"/>
      <c r="G132" s="18"/>
      <c r="H132" s="18"/>
      <c r="I132" s="18"/>
      <c r="J132" s="13"/>
      <c r="K132" s="35"/>
    </row>
    <row r="133" spans="1:16" x14ac:dyDescent="0.25">
      <c r="A133" s="32"/>
      <c r="B133" s="33"/>
      <c r="C133" s="33"/>
      <c r="D133" s="33"/>
      <c r="E133" s="33"/>
      <c r="F133" s="33"/>
      <c r="G133" s="33"/>
      <c r="H133" s="33"/>
      <c r="I133" s="33"/>
      <c r="J133" s="34"/>
      <c r="K133" s="35"/>
    </row>
    <row r="134" spans="1:16" x14ac:dyDescent="0.25">
      <c r="A134" s="35"/>
      <c r="B134" s="35"/>
      <c r="C134" s="35"/>
      <c r="D134" s="35"/>
      <c r="E134" s="35"/>
      <c r="F134" s="35"/>
      <c r="G134" s="35"/>
      <c r="H134" s="35"/>
      <c r="I134" s="35"/>
      <c r="J134" s="35"/>
      <c r="K134" s="35"/>
      <c r="L134" t="s">
        <v>72</v>
      </c>
      <c r="M134" s="44" t="s">
        <v>76</v>
      </c>
      <c r="N134" s="44" t="s">
        <v>74</v>
      </c>
      <c r="O134" s="5"/>
      <c r="P134" s="5"/>
    </row>
  </sheetData>
  <mergeCells count="26">
    <mergeCell ref="B25:I25"/>
    <mergeCell ref="A1:K1"/>
    <mergeCell ref="B2:I2"/>
    <mergeCell ref="B4:H5"/>
    <mergeCell ref="B6:H6"/>
    <mergeCell ref="F7:I14"/>
    <mergeCell ref="C39:F39"/>
    <mergeCell ref="B44:J44"/>
    <mergeCell ref="A47:H47"/>
    <mergeCell ref="A58:H58"/>
    <mergeCell ref="B70:C70"/>
    <mergeCell ref="E70:G70"/>
    <mergeCell ref="C46:H46"/>
    <mergeCell ref="A45:J45"/>
    <mergeCell ref="A72:H72"/>
    <mergeCell ref="B82:C82"/>
    <mergeCell ref="E82:G82"/>
    <mergeCell ref="A89:H89"/>
    <mergeCell ref="B99:C99"/>
    <mergeCell ref="E99:G99"/>
    <mergeCell ref="A101:H101"/>
    <mergeCell ref="B115:C115"/>
    <mergeCell ref="E115:G115"/>
    <mergeCell ref="A117:H117"/>
    <mergeCell ref="B125:C125"/>
    <mergeCell ref="D125:G125"/>
  </mergeCells>
  <conditionalFormatting sqref="I56 I70 I82 I99 I115 I125">
    <cfRule type="cellIs" dxfId="8" priority="6" operator="equal">
      <formula>"Handlungsbedarf"</formula>
    </cfRule>
    <cfRule type="cellIs" dxfId="7" priority="7" operator="equal">
      <formula>"Beobachten"</formula>
    </cfRule>
  </conditionalFormatting>
  <conditionalFormatting sqref="I56">
    <cfRule type="cellIs" dxfId="6" priority="9" operator="equal">
      <formula>"Stabil"</formula>
    </cfRule>
  </conditionalFormatting>
  <conditionalFormatting sqref="I70 I82 I99 I115 I125">
    <cfRule type="cellIs" dxfId="5" priority="8" operator="equal">
      <formula>"Stabil"</formula>
    </cfRule>
  </conditionalFormatting>
  <conditionalFormatting sqref="I131">
    <cfRule type="cellIs" dxfId="4" priority="1" operator="equal">
      <formula>"Stabil"</formula>
    </cfRule>
    <cfRule type="cellIs" dxfId="3" priority="2" operator="equal">
      <formula>"Beobachten"</formula>
    </cfRule>
    <cfRule type="cellIs" dxfId="2" priority="5" operator="equal">
      <formula>"Handlungsbedarf"</formula>
    </cfRule>
  </conditionalFormatting>
  <conditionalFormatting sqref="L126">
    <cfRule type="cellIs" dxfId="1" priority="3" operator="equal">
      <formula>"Stabil"</formula>
    </cfRule>
    <cfRule type="cellIs" dxfId="0" priority="4" operator="equal">
      <formula>"Beobachten"</formula>
    </cfRule>
  </conditionalFormatting>
  <dataValidations count="4">
    <dataValidation type="list" allowBlank="1" showInputMessage="1" showErrorMessage="1" sqref="I49 I51 I53 I60 I62 I64 I66 I68 I119 I76 I121 I80 I91 I93 I95 I97 I103 I105 I107 I109 I111 I113" xr:uid="{11FF0C09-0BCB-42AB-AC88-F8B301E74839}">
      <formula1>"Ja,Nein,Teilweise"</formula1>
    </dataValidation>
    <dataValidation type="list" allowBlank="1" showInputMessage="1" showErrorMessage="1" sqref="I74" xr:uid="{8B2C235F-25FB-49A0-8556-FBD63C725A91}">
      <formula1>"Ja,Schätzen"</formula1>
    </dataValidation>
    <dataValidation type="list" allowBlank="1" showInputMessage="1" showErrorMessage="1" sqref="I78" xr:uid="{7D4152FF-8FF7-4D16-BAAB-A519AC65DEA9}">
      <formula1>"Ja,Nein,Ungefähr"</formula1>
    </dataValidation>
    <dataValidation type="list" allowBlank="1" showInputMessage="1" showErrorMessage="1" sqref="I123" xr:uid="{66C64333-4009-484C-BF2B-BAA38A9CCD27}">
      <formula1>"Gut,Geht so, Schlecht"</formula1>
    </dataValidation>
  </dataValidations>
  <hyperlinks>
    <hyperlink ref="C39" r:id="rId1" xr:uid="{32270C6C-F9AD-41C0-88F3-01E831F23C3B}"/>
  </hyperlinks>
  <pageMargins left="0.31496062992125984" right="0.31496062992125984" top="0.78740157480314965" bottom="0.78740157480314965" header="0.31496062992125984" footer="0.31496062992125984"/>
  <pageSetup paperSize="9" orientation="portrait" r:id="rId2"/>
  <headerFooter>
    <oddFooter>&amp;R&amp;P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Klarheits-Check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Reinhard Nocke</dc:creator>
  <cp:lastModifiedBy>Reinhard Nocke</cp:lastModifiedBy>
  <cp:lastPrinted>2026-06-26T08:53:20Z</cp:lastPrinted>
  <dcterms:created xsi:type="dcterms:W3CDTF">2026-06-18T10:22:18Z</dcterms:created>
  <dcterms:modified xsi:type="dcterms:W3CDTF">2026-07-29T10:12:12Z</dcterms:modified>
</cp:coreProperties>
</file>