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Liquidität/"/>
    </mc:Choice>
  </mc:AlternateContent>
  <xr:revisionPtr revIDLastSave="0" documentId="8_{37946593-ABF6-4CC8-A76B-EEA3A630B762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Erläuterung" sheetId="4" r:id="rId1"/>
    <sheet name="IST-Eingabe" sheetId="1" r:id="rId2"/>
    <sheet name="Liquiditätsübersicht" sheetId="2" r:id="rId3"/>
    <sheet name="Listen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" i="2" l="1"/>
  <c r="T8" i="2"/>
  <c r="T9" i="2"/>
  <c r="T10" i="2"/>
  <c r="T11" i="2"/>
  <c r="T12" i="2"/>
  <c r="T13" i="2"/>
  <c r="T14" i="2"/>
  <c r="T15" i="2"/>
  <c r="T16" i="2"/>
  <c r="T17" i="2"/>
  <c r="T6" i="2"/>
  <c r="T18" i="2"/>
  <c r="Q17" i="2" l="1"/>
  <c r="P17" i="2"/>
  <c r="O17" i="2"/>
  <c r="N17" i="2"/>
  <c r="M17" i="2"/>
  <c r="L17" i="2"/>
  <c r="K17" i="2"/>
  <c r="Q16" i="2"/>
  <c r="P16" i="2"/>
  <c r="O16" i="2"/>
  <c r="N16" i="2"/>
  <c r="M16" i="2"/>
  <c r="L16" i="2"/>
  <c r="K16" i="2"/>
  <c r="Q15" i="2"/>
  <c r="P15" i="2"/>
  <c r="O15" i="2"/>
  <c r="N15" i="2"/>
  <c r="M15" i="2"/>
  <c r="L15" i="2"/>
  <c r="K15" i="2"/>
  <c r="Q14" i="2"/>
  <c r="P14" i="2"/>
  <c r="O14" i="2"/>
  <c r="N14" i="2"/>
  <c r="M14" i="2"/>
  <c r="L14" i="2"/>
  <c r="K14" i="2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Q9" i="2"/>
  <c r="P9" i="2"/>
  <c r="O9" i="2"/>
  <c r="N9" i="2"/>
  <c r="M9" i="2"/>
  <c r="L9" i="2"/>
  <c r="K9" i="2"/>
  <c r="Q8" i="2"/>
  <c r="P8" i="2"/>
  <c r="O8" i="2"/>
  <c r="N8" i="2"/>
  <c r="M8" i="2"/>
  <c r="L8" i="2"/>
  <c r="K8" i="2"/>
  <c r="Q7" i="2"/>
  <c r="P7" i="2"/>
  <c r="O7" i="2"/>
  <c r="N7" i="2"/>
  <c r="M7" i="2"/>
  <c r="L7" i="2"/>
  <c r="K7" i="2"/>
  <c r="Q6" i="2"/>
  <c r="P6" i="2"/>
  <c r="O6" i="2"/>
  <c r="N6" i="2"/>
  <c r="M6" i="2"/>
  <c r="L6" i="2"/>
  <c r="K6" i="2"/>
  <c r="U9" i="2" l="1"/>
  <c r="U7" i="2"/>
  <c r="U6" i="2"/>
  <c r="V6" i="2" s="1"/>
  <c r="U8" i="2"/>
  <c r="U10" i="2"/>
  <c r="U11" i="2"/>
  <c r="U12" i="2"/>
  <c r="U13" i="2"/>
  <c r="U14" i="2"/>
  <c r="U15" i="2"/>
  <c r="U16" i="2"/>
  <c r="U17" i="2"/>
  <c r="V7" i="2" l="1"/>
  <c r="V8" i="2" s="1"/>
  <c r="V9" i="2" s="1"/>
  <c r="V10" i="2" s="1"/>
  <c r="V11" i="2" s="1"/>
  <c r="V12" i="2" s="1"/>
  <c r="V13" i="2" s="1"/>
  <c r="V14" i="2" s="1"/>
  <c r="V15" i="2" s="1"/>
  <c r="V16" i="2" s="1"/>
  <c r="V17" i="2" s="1"/>
</calcChain>
</file>

<file path=xl/sharedStrings.xml><?xml version="1.0" encoding="utf-8"?>
<sst xmlns="http://schemas.openxmlformats.org/spreadsheetml/2006/main" count="82" uniqueCount="53">
  <si>
    <t>IST-DATEN (nur hier eintragen)</t>
  </si>
  <si>
    <t>Einnahmen = positiv  |  Ausgaben = negativ
Kategorie nur grob auswählen – keine BWA-Konten.</t>
  </si>
  <si>
    <t>Datum</t>
  </si>
  <si>
    <t>Beschreibung</t>
  </si>
  <si>
    <t>Betrag</t>
  </si>
  <si>
    <t>Kategorie</t>
  </si>
  <si>
    <t>Kunde Müller zahlt</t>
  </si>
  <si>
    <t>Umsatz</t>
  </si>
  <si>
    <t>Miete Büro</t>
  </si>
  <si>
    <t>Fixkosten</t>
  </si>
  <si>
    <t>Lohn Januar</t>
  </si>
  <si>
    <t>Personal</t>
  </si>
  <si>
    <t>Kunde Schmidt zahlt</t>
  </si>
  <si>
    <t>Stromrechnung</t>
  </si>
  <si>
    <t>Kunde Becker zahlt</t>
  </si>
  <si>
    <t>Wareneinkauf</t>
  </si>
  <si>
    <t>Variable Kosten</t>
  </si>
  <si>
    <t>LIQUIDITÄTSPLAN – Ergebnis mit schlanken Kategorien</t>
  </si>
  <si>
    <t>Startsaldo</t>
  </si>
  <si>
    <t>PLANWERTE (manuell eintragen)</t>
  </si>
  <si>
    <t>IST-WERTE (automatisch aus IST-Eingabe)</t>
  </si>
  <si>
    <t>ERGEBNIS / COCKPIT</t>
  </si>
  <si>
    <t>Monat</t>
  </si>
  <si>
    <t>Sonstige Einnahmen</t>
  </si>
  <si>
    <t>Steuern</t>
  </si>
  <si>
    <t>Sonstiges</t>
  </si>
  <si>
    <t>Plan gesamt</t>
  </si>
  <si>
    <t>IST gesamt</t>
  </si>
  <si>
    <t>Bestand</t>
  </si>
  <si>
    <t>Hinweis: Nur die PLANWERTE links und die IST-Eingabe pflegen. IST-Werte, Ergebnis und Bestand werden automatisch berechnet.</t>
  </si>
  <si>
    <t>Kategorien</t>
  </si>
  <si>
    <t>Kunde Meier hat gezahlt</t>
  </si>
  <si>
    <t>Erstattung Finanzamt</t>
  </si>
  <si>
    <t xml:space="preserve">Bitte tragen Sie hier Ihre Einzahlungen und Auszahlungen mit Datum und Betrag ein. </t>
  </si>
  <si>
    <r>
      <t xml:space="preserve">Versehen Sie die Auszahlungen mit einem </t>
    </r>
    <r>
      <rPr>
        <b/>
        <sz val="11"/>
        <rFont val="Carlito"/>
      </rPr>
      <t>Minuszeichen.</t>
    </r>
    <r>
      <rPr>
        <sz val="11"/>
        <rFont val="Carlito"/>
      </rPr>
      <t xml:space="preserve"> Die Zuordnung der Zahlungen </t>
    </r>
  </si>
  <si>
    <r>
      <t xml:space="preserve">wählen Sie in der Spalte </t>
    </r>
    <r>
      <rPr>
        <b/>
        <sz val="11"/>
        <rFont val="Carlito"/>
      </rPr>
      <t>Kategorie</t>
    </r>
    <r>
      <rPr>
        <sz val="11"/>
        <rFont val="Carlito"/>
      </rPr>
      <t xml:space="preserve"> mit dem Pfeil.</t>
    </r>
  </si>
  <si>
    <t>Erläuterung zum Liquiditätsplan</t>
  </si>
  <si>
    <t>Dieser Liquiditätsplan dient der einfachen und schnellen Übersicht über Ihre finanzielle Situation.</t>
  </si>
  <si>
    <t>So funktioniert der Plan:</t>
  </si>
  <si>
    <t>Ziel des Tools:</t>
  </si>
  <si>
    <t>Der Liquiditätsplan hilft Ihnen, jederzeit zu erkennen,</t>
  </si>
  <si>
    <t>ob ausreichend Mittel vorhanden sind und wie sich Ihre Liquidität entwickelt.</t>
  </si>
  <si>
    <t xml:space="preserve"> - die monatliche Veränderung Ihrer Liquidität</t>
  </si>
  <si>
    <r>
      <t xml:space="preserve">Im Mittelpunkt steht der </t>
    </r>
    <r>
      <rPr>
        <b/>
        <sz val="11"/>
        <rFont val="Arial"/>
        <family val="2"/>
      </rPr>
      <t>tatsächliche Geldfluss</t>
    </r>
    <r>
      <rPr>
        <sz val="11"/>
        <rFont val="Arial"/>
        <family val="2"/>
      </rPr>
      <t xml:space="preserve"> – also wann Geld eingeht und wann es ausgegeben wird.</t>
    </r>
  </si>
  <si>
    <r>
      <t xml:space="preserve">Im Bereich </t>
    </r>
    <r>
      <rPr>
        <b/>
        <sz val="11"/>
        <rFont val="Arial"/>
        <family val="2"/>
      </rPr>
      <t>IST-Daten</t>
    </r>
    <r>
      <rPr>
        <sz val="11"/>
        <rFont val="Arial"/>
        <family val="2"/>
      </rPr>
      <t xml:space="preserve"> tragen Sie alle Ein- und Auszahlungen laufend ein.</t>
    </r>
  </si>
  <si>
    <r>
      <t xml:space="preserve">Einnahmen werden </t>
    </r>
    <r>
      <rPr>
        <b/>
        <sz val="11"/>
        <rFont val="Arial"/>
        <family val="2"/>
      </rPr>
      <t>positiv</t>
    </r>
    <r>
      <rPr>
        <sz val="11"/>
        <rFont val="Arial"/>
        <family val="2"/>
      </rPr>
      <t xml:space="preserve">, Ausgaben </t>
    </r>
    <r>
      <rPr>
        <b/>
        <sz val="11"/>
        <rFont val="Arial"/>
        <family val="2"/>
      </rPr>
      <t>negativ</t>
    </r>
    <r>
      <rPr>
        <sz val="11"/>
        <rFont val="Arial"/>
        <family val="2"/>
      </rPr>
      <t xml:space="preserve"> erfasst.</t>
    </r>
  </si>
  <si>
    <r>
      <t xml:space="preserve">Die </t>
    </r>
    <r>
      <rPr>
        <b/>
        <sz val="11"/>
        <rFont val="Arial"/>
        <family val="2"/>
      </rPr>
      <t>IST-Werte</t>
    </r>
    <r>
      <rPr>
        <sz val="11"/>
        <rFont val="Arial"/>
        <family val="2"/>
      </rPr>
      <t xml:space="preserve"> werden automatisch den jeweiligen Monaten zugeordnet.</t>
    </r>
  </si>
  <si>
    <r>
      <t xml:space="preserve">Im </t>
    </r>
    <r>
      <rPr>
        <b/>
        <sz val="11"/>
        <rFont val="Arial"/>
        <family val="2"/>
      </rPr>
      <t>Cockpit (Ergebnisbereich)</t>
    </r>
    <r>
      <rPr>
        <sz val="11"/>
        <rFont val="Arial"/>
        <family val="2"/>
      </rPr>
      <t xml:space="preserve"> sehen Sie auf einen Blick:</t>
    </r>
  </si>
  <si>
    <r>
      <t xml:space="preserve"> - sowie Ihren aktuellen </t>
    </r>
    <r>
      <rPr>
        <b/>
        <sz val="11"/>
        <rFont val="Arial"/>
        <family val="2"/>
      </rPr>
      <t>Bestand (Kontostand)</t>
    </r>
  </si>
  <si>
    <r>
      <t xml:space="preserve">Der Fokus liegt bewusst auf </t>
    </r>
    <r>
      <rPr>
        <b/>
        <sz val="11"/>
        <rFont val="Arial"/>
        <family val="2"/>
      </rPr>
      <t>Einfachheit und Klarheit</t>
    </r>
    <r>
      <rPr>
        <sz val="11"/>
        <rFont val="Arial"/>
        <family val="2"/>
      </rPr>
      <t>, damit der Plan im Alltag schnell gepflegt und genutzt werden kann.</t>
    </r>
  </si>
  <si>
    <t>Beispiel : So könnten Ihre Ein- und Auszahlungen aussehen.</t>
  </si>
  <si>
    <t>Liquidität im Voraus zu steuern.</t>
  </si>
  <si>
    <r>
      <t xml:space="preserve">Optional können im Bereich </t>
    </r>
    <r>
      <rPr>
        <b/>
        <sz val="11"/>
        <rFont val="Arial"/>
        <family val="2"/>
      </rPr>
      <t>Planwerte</t>
    </r>
    <r>
      <rPr>
        <sz val="11"/>
        <rFont val="Arial"/>
        <family val="2"/>
      </rPr>
      <t xml:space="preserve"> zukünftige Einnahmen und Ausgaben geplant werden, um die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</si>
</sst>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\ \€;[Red]\-#,##0\ \€"/>
    <numFmt numFmtId="166" formatCode="mmm\ yyyy"/>
    <numFmt numFmtId="167" formatCode="#,##0\ \€;[Red]\-#,##0\ \€;\-"/>
  </numFmts>
  <fonts count="9">
    <font>
      <sz val="11"/>
      <name val="Carlito"/>
    </font>
    <font>
      <b/>
      <sz val="11"/>
      <color rgb="FFFFFFFF"/>
      <name val="Carlito"/>
    </font>
    <font>
      <b/>
      <sz val="16"/>
      <color rgb="FFFFFFFF"/>
      <name val="Carlito"/>
    </font>
    <font>
      <sz val="11"/>
      <color rgb="FF111827"/>
      <name val="Carlito"/>
    </font>
    <font>
      <b/>
      <sz val="11"/>
      <name val="Carlito"/>
    </font>
    <font>
      <i/>
      <sz val="11"/>
      <name val="Carlito"/>
    </font>
    <font>
      <sz val="11"/>
      <name val="Carlito"/>
    </font>
    <font>
      <b/>
      <sz val="11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CCFBF1"/>
      </patternFill>
    </fill>
    <fill>
      <patternFill patternType="solid">
        <fgColor rgb="FF111827"/>
      </patternFill>
    </fill>
    <fill>
      <patternFill patternType="solid">
        <fgColor rgb="FFF3F4F6"/>
      </patternFill>
    </fill>
    <fill>
      <patternFill patternType="solid">
        <fgColor rgb="FFFEF3C7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2" borderId="0" xfId="1" applyFont="1" applyFill="1"/>
    <xf numFmtId="0" fontId="1" fillId="4" borderId="1" xfId="1" applyFont="1" applyFill="1" applyBorder="1" applyAlignment="1">
      <alignment horizontal="center"/>
    </xf>
    <xf numFmtId="0" fontId="1" fillId="4" borderId="2" xfId="1" applyFont="1" applyFill="1" applyBorder="1" applyAlignment="1">
      <alignment horizontal="center"/>
    </xf>
    <xf numFmtId="0" fontId="1" fillId="4" borderId="3" xfId="1" applyFont="1" applyFill="1" applyBorder="1" applyAlignment="1">
      <alignment horizontal="center"/>
    </xf>
    <xf numFmtId="164" fontId="0" fillId="0" borderId="4" xfId="1" applyNumberFormat="1" applyFont="1" applyBorder="1"/>
    <xf numFmtId="0" fontId="0" fillId="0" borderId="5" xfId="1" applyFont="1" applyBorder="1"/>
    <xf numFmtId="165" fontId="0" fillId="0" borderId="5" xfId="1" applyNumberFormat="1" applyFont="1" applyBorder="1"/>
    <xf numFmtId="0" fontId="0" fillId="0" borderId="6" xfId="1" applyFont="1" applyBorder="1"/>
    <xf numFmtId="164" fontId="0" fillId="0" borderId="7" xfId="1" applyNumberFormat="1" applyFont="1" applyBorder="1"/>
    <xf numFmtId="0" fontId="0" fillId="0" borderId="8" xfId="1" applyFont="1" applyBorder="1"/>
    <xf numFmtId="165" fontId="0" fillId="0" borderId="8" xfId="1" applyNumberFormat="1" applyFont="1" applyBorder="1"/>
    <xf numFmtId="0" fontId="0" fillId="0" borderId="9" xfId="1" applyFont="1" applyBorder="1"/>
    <xf numFmtId="0" fontId="4" fillId="3" borderId="0" xfId="1" applyFont="1" applyFill="1"/>
    <xf numFmtId="0" fontId="4" fillId="5" borderId="1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167" fontId="0" fillId="0" borderId="12" xfId="1" applyNumberFormat="1" applyFont="1" applyBorder="1"/>
    <xf numFmtId="0" fontId="2" fillId="2" borderId="0" xfId="1" applyFont="1" applyFill="1" applyAlignment="1">
      <alignment horizontal="center"/>
    </xf>
    <xf numFmtId="0" fontId="0" fillId="0" borderId="0" xfId="0"/>
    <xf numFmtId="0" fontId="5" fillId="6" borderId="0" xfId="1" applyFont="1" applyFill="1" applyAlignment="1">
      <alignment wrapText="1"/>
    </xf>
    <xf numFmtId="0" fontId="3" fillId="3" borderId="0" xfId="1" applyFont="1" applyFill="1" applyAlignment="1">
      <alignment vertical="center" wrapText="1"/>
    </xf>
    <xf numFmtId="164" fontId="0" fillId="7" borderId="4" xfId="1" applyNumberFormat="1" applyFont="1" applyFill="1" applyBorder="1"/>
    <xf numFmtId="0" fontId="0" fillId="7" borderId="5" xfId="1" applyFont="1" applyFill="1" applyBorder="1"/>
    <xf numFmtId="165" fontId="0" fillId="7" borderId="5" xfId="1" applyNumberFormat="1" applyFont="1" applyFill="1" applyBorder="1"/>
    <xf numFmtId="166" fontId="0" fillId="9" borderId="4" xfId="1" applyNumberFormat="1" applyFont="1" applyFill="1" applyBorder="1"/>
    <xf numFmtId="167" fontId="0" fillId="9" borderId="5" xfId="1" applyNumberFormat="1" applyFont="1" applyFill="1" applyBorder="1"/>
    <xf numFmtId="167" fontId="0" fillId="9" borderId="6" xfId="1" applyNumberFormat="1" applyFont="1" applyFill="1" applyBorder="1"/>
    <xf numFmtId="166" fontId="0" fillId="9" borderId="10" xfId="1" applyNumberFormat="1" applyFont="1" applyFill="1" applyBorder="1"/>
    <xf numFmtId="167" fontId="0" fillId="9" borderId="11" xfId="1" applyNumberFormat="1" applyFont="1" applyFill="1" applyBorder="1"/>
    <xf numFmtId="167" fontId="0" fillId="9" borderId="12" xfId="1" applyNumberFormat="1" applyFont="1" applyFill="1" applyBorder="1"/>
    <xf numFmtId="167" fontId="4" fillId="9" borderId="6" xfId="1" applyNumberFormat="1" applyFont="1" applyFill="1" applyBorder="1"/>
    <xf numFmtId="167" fontId="4" fillId="9" borderId="12" xfId="1" applyNumberFormat="1" applyFont="1" applyFill="1" applyBorder="1"/>
    <xf numFmtId="165" fontId="4" fillId="7" borderId="0" xfId="1" applyNumberFormat="1" applyFont="1" applyFill="1" applyProtection="1">
      <protection locked="0"/>
    </xf>
    <xf numFmtId="166" fontId="0" fillId="7" borderId="4" xfId="1" applyNumberFormat="1" applyFont="1" applyFill="1" applyBorder="1" applyProtection="1">
      <protection locked="0"/>
    </xf>
    <xf numFmtId="167" fontId="0" fillId="7" borderId="5" xfId="1" applyNumberFormat="1" applyFont="1" applyFill="1" applyBorder="1" applyProtection="1">
      <protection locked="0"/>
    </xf>
    <xf numFmtId="167" fontId="0" fillId="7" borderId="6" xfId="1" applyNumberFormat="1" applyFont="1" applyFill="1" applyBorder="1" applyProtection="1">
      <protection locked="0"/>
    </xf>
    <xf numFmtId="166" fontId="0" fillId="7" borderId="10" xfId="1" applyNumberFormat="1" applyFont="1" applyFill="1" applyBorder="1" applyProtection="1">
      <protection locked="0"/>
    </xf>
    <xf numFmtId="167" fontId="0" fillId="7" borderId="11" xfId="1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2"/>
    </xf>
    <xf numFmtId="0" fontId="4" fillId="8" borderId="0" xfId="1" applyFont="1" applyFill="1" applyAlignment="1">
      <alignment horizontal="center"/>
    </xf>
  </cellXfs>
  <cellStyles count="2">
    <cellStyle name="Normal" xfId="1" xr:uid="{00000000-0005-0000-0000-000000000000}"/>
    <cellStyle name="Standard" xfId="0" builtinId="0"/>
  </cellStyles>
  <dxfs count="5">
    <dxf>
      <font>
        <color rgb="FF047857"/>
      </font>
      <fill>
        <patternFill patternType="solid">
          <bgColor rgb="FFDCFCE7"/>
        </patternFill>
      </fill>
    </dxf>
    <dxf>
      <font>
        <color rgb="FF991B1B"/>
      </font>
      <fill>
        <patternFill patternType="solid">
          <bgColor rgb="FFFEE2E2"/>
        </patternFill>
      </fill>
    </dxf>
    <dxf>
      <font>
        <color rgb="FFB91C1C"/>
      </font>
    </dxf>
    <dxf>
      <font>
        <color rgb="FF047857"/>
      </font>
    </dxf>
    <dxf>
      <font>
        <color rgb="FF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10</xdr:row>
      <xdr:rowOff>123825</xdr:rowOff>
    </xdr:from>
    <xdr:to>
      <xdr:col>14</xdr:col>
      <xdr:colOff>210430</xdr:colOff>
      <xdr:row>19</xdr:row>
      <xdr:rowOff>28789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31EC92B-C816-B1F2-43FE-EC180DC02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2162175"/>
          <a:ext cx="6306430" cy="1533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ST" displayName="IST" ref="A5:D200">
  <tableColumns count="4">
    <tableColumn id="1" xr3:uid="{00000000-0010-0000-0000-000001000000}" name="Datum"/>
    <tableColumn id="2" xr3:uid="{00000000-0010-0000-0000-000002000000}" name="Beschreibung"/>
    <tableColumn id="3" xr3:uid="{00000000-0010-0000-0000-000003000000}" name="Betrag"/>
    <tableColumn id="4" xr3:uid="{00000000-0010-0000-0000-000004000000}" name="Kategori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3C45-70E3-4E87-B0B0-14CF7D43D486}">
  <dimension ref="A1:A29"/>
  <sheetViews>
    <sheetView workbookViewId="0">
      <selection activeCell="A21" sqref="A21"/>
    </sheetView>
  </sheetViews>
  <sheetFormatPr baseColWidth="10" defaultRowHeight="14.25"/>
  <cols>
    <col min="1" max="16384" width="11" style="42"/>
  </cols>
  <sheetData>
    <row r="1" spans="1:1" ht="15">
      <c r="A1" s="41" t="s">
        <v>36</v>
      </c>
    </row>
    <row r="3" spans="1:1">
      <c r="A3" s="42" t="s">
        <v>37</v>
      </c>
    </row>
    <row r="5" spans="1:1" ht="15">
      <c r="A5" s="42" t="s">
        <v>43</v>
      </c>
    </row>
    <row r="7" spans="1:1" ht="15">
      <c r="A7" s="41" t="s">
        <v>38</v>
      </c>
    </row>
    <row r="8" spans="1:1">
      <c r="A8" s="43"/>
    </row>
    <row r="9" spans="1:1" ht="15">
      <c r="A9" s="43" t="s">
        <v>44</v>
      </c>
    </row>
    <row r="10" spans="1:1" ht="15">
      <c r="A10" s="43" t="s">
        <v>45</v>
      </c>
    </row>
    <row r="11" spans="1:1">
      <c r="A11" s="43"/>
    </row>
    <row r="12" spans="1:1" ht="15">
      <c r="A12" s="43" t="s">
        <v>46</v>
      </c>
    </row>
    <row r="13" spans="1:1">
      <c r="A13" s="43"/>
    </row>
    <row r="14" spans="1:1" ht="15">
      <c r="A14" s="43" t="s">
        <v>47</v>
      </c>
    </row>
    <row r="15" spans="1:1">
      <c r="A15" s="43"/>
    </row>
    <row r="16" spans="1:1">
      <c r="A16" s="44" t="s">
        <v>42</v>
      </c>
    </row>
    <row r="17" spans="1:1" ht="5.25" customHeight="1">
      <c r="A17" s="44"/>
    </row>
    <row r="18" spans="1:1" ht="15">
      <c r="A18" s="44" t="s">
        <v>48</v>
      </c>
    </row>
    <row r="19" spans="1:1">
      <c r="A19" s="43"/>
    </row>
    <row r="20" spans="1:1" ht="15">
      <c r="A20" s="43" t="s">
        <v>52</v>
      </c>
    </row>
    <row r="21" spans="1:1">
      <c r="A21" s="43" t="s">
        <v>51</v>
      </c>
    </row>
    <row r="22" spans="1:1">
      <c r="A22" s="43"/>
    </row>
    <row r="24" spans="1:1" ht="15">
      <c r="A24" s="41" t="s">
        <v>39</v>
      </c>
    </row>
    <row r="26" spans="1:1">
      <c r="A26" s="42" t="s">
        <v>40</v>
      </c>
    </row>
    <row r="27" spans="1:1">
      <c r="A27" s="42" t="s">
        <v>41</v>
      </c>
    </row>
    <row r="29" spans="1:1" ht="15">
      <c r="A29" s="42" t="s">
        <v>49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0"/>
  <sheetViews>
    <sheetView topLeftCell="A2" workbookViewId="0">
      <selection activeCell="T32" sqref="T32"/>
    </sheetView>
  </sheetViews>
  <sheetFormatPr baseColWidth="10" defaultColWidth="9" defaultRowHeight="14.25"/>
  <cols>
    <col min="1" max="1" width="14" customWidth="1"/>
    <col min="2" max="2" width="34" customWidth="1"/>
    <col min="3" max="3" width="14" customWidth="1"/>
    <col min="4" max="4" width="22" customWidth="1"/>
  </cols>
  <sheetData>
    <row r="1" spans="1:10" ht="30" customHeight="1">
      <c r="A1" s="18" t="s">
        <v>0</v>
      </c>
      <c r="B1" s="19"/>
      <c r="C1" s="19"/>
      <c r="D1" s="19"/>
    </row>
    <row r="2" spans="1:10">
      <c r="A2" s="21" t="s">
        <v>1</v>
      </c>
      <c r="B2" s="19"/>
      <c r="C2" s="19"/>
      <c r="D2" s="19"/>
    </row>
    <row r="3" spans="1:10">
      <c r="A3" s="19"/>
      <c r="B3" s="19"/>
      <c r="C3" s="19"/>
      <c r="D3" s="19"/>
    </row>
    <row r="5" spans="1:10" ht="15">
      <c r="A5" s="2" t="s">
        <v>2</v>
      </c>
      <c r="B5" s="3" t="s">
        <v>3</v>
      </c>
      <c r="C5" s="3" t="s">
        <v>4</v>
      </c>
      <c r="D5" s="4" t="s">
        <v>5</v>
      </c>
      <c r="F5" t="s">
        <v>33</v>
      </c>
    </row>
    <row r="6" spans="1:10" ht="15">
      <c r="A6" s="22">
        <v>46027</v>
      </c>
      <c r="B6" s="23" t="s">
        <v>6</v>
      </c>
      <c r="C6" s="24">
        <v>500</v>
      </c>
      <c r="D6" s="8" t="s">
        <v>7</v>
      </c>
      <c r="F6" t="s">
        <v>34</v>
      </c>
    </row>
    <row r="7" spans="1:10" ht="15">
      <c r="A7" s="22">
        <v>46029</v>
      </c>
      <c r="B7" s="23" t="s">
        <v>8</v>
      </c>
      <c r="C7" s="24">
        <v>-2000</v>
      </c>
      <c r="D7" s="8" t="s">
        <v>9</v>
      </c>
      <c r="F7" t="s">
        <v>35</v>
      </c>
    </row>
    <row r="8" spans="1:10">
      <c r="A8" s="22">
        <v>46032</v>
      </c>
      <c r="B8" s="23" t="s">
        <v>10</v>
      </c>
      <c r="C8" s="24">
        <v>-3000</v>
      </c>
      <c r="D8" s="8" t="s">
        <v>11</v>
      </c>
    </row>
    <row r="9" spans="1:10">
      <c r="A9" s="22">
        <v>46037</v>
      </c>
      <c r="B9" s="23" t="s">
        <v>12</v>
      </c>
      <c r="C9" s="24">
        <v>3000</v>
      </c>
      <c r="D9" s="8" t="s">
        <v>7</v>
      </c>
    </row>
    <row r="10" spans="1:10">
      <c r="A10" s="22">
        <v>46042</v>
      </c>
      <c r="B10" s="23" t="s">
        <v>13</v>
      </c>
      <c r="C10" s="24">
        <v>-180</v>
      </c>
      <c r="D10" s="8" t="s">
        <v>9</v>
      </c>
      <c r="F10" t="s">
        <v>50</v>
      </c>
    </row>
    <row r="11" spans="1:10">
      <c r="A11" s="22">
        <v>46056</v>
      </c>
      <c r="B11" s="23" t="s">
        <v>14</v>
      </c>
      <c r="C11" s="24">
        <v>4200</v>
      </c>
      <c r="D11" s="8" t="s">
        <v>7</v>
      </c>
    </row>
    <row r="12" spans="1:10">
      <c r="A12" s="22">
        <v>46063</v>
      </c>
      <c r="B12" s="23" t="s">
        <v>15</v>
      </c>
      <c r="C12" s="24">
        <v>-1500</v>
      </c>
      <c r="D12" s="8" t="s">
        <v>16</v>
      </c>
      <c r="F12" s="39"/>
      <c r="G12" s="39"/>
      <c r="H12" s="39"/>
      <c r="I12" s="39"/>
    </row>
    <row r="13" spans="1:10">
      <c r="A13" s="22">
        <v>46064</v>
      </c>
      <c r="B13" s="23" t="s">
        <v>8</v>
      </c>
      <c r="C13" s="24">
        <v>-2000</v>
      </c>
      <c r="D13" s="8" t="s">
        <v>9</v>
      </c>
      <c r="F13" s="39"/>
      <c r="G13" s="39"/>
      <c r="H13" s="39"/>
      <c r="I13" s="39"/>
      <c r="J13" s="40"/>
    </row>
    <row r="14" spans="1:10">
      <c r="A14" s="22">
        <v>46068</v>
      </c>
      <c r="B14" s="23" t="s">
        <v>31</v>
      </c>
      <c r="C14" s="24">
        <v>3000</v>
      </c>
      <c r="D14" s="8" t="s">
        <v>7</v>
      </c>
      <c r="F14" s="39"/>
      <c r="G14" s="39"/>
      <c r="H14" s="39"/>
      <c r="I14" s="39"/>
      <c r="J14" s="40"/>
    </row>
    <row r="15" spans="1:10">
      <c r="A15" s="22">
        <v>46069</v>
      </c>
      <c r="B15" s="23" t="s">
        <v>13</v>
      </c>
      <c r="C15" s="24">
        <v>-200</v>
      </c>
      <c r="D15" s="8" t="s">
        <v>9</v>
      </c>
      <c r="F15" s="39"/>
      <c r="G15" s="39"/>
      <c r="H15" s="39"/>
      <c r="I15" s="39"/>
      <c r="J15" s="40"/>
    </row>
    <row r="16" spans="1:10">
      <c r="A16" s="22">
        <v>46071</v>
      </c>
      <c r="B16" s="23" t="s">
        <v>32</v>
      </c>
      <c r="C16" s="24">
        <v>500</v>
      </c>
      <c r="D16" s="8" t="s">
        <v>23</v>
      </c>
      <c r="F16" s="39"/>
      <c r="G16" s="39"/>
      <c r="H16" s="39"/>
      <c r="I16" s="39"/>
      <c r="J16" s="40"/>
    </row>
    <row r="17" spans="1:10">
      <c r="A17" s="5"/>
      <c r="B17" s="6"/>
      <c r="C17" s="7"/>
      <c r="D17" s="8"/>
      <c r="F17" s="39"/>
      <c r="G17" s="39"/>
      <c r="H17" s="39"/>
      <c r="I17" s="39"/>
      <c r="J17" s="40"/>
    </row>
    <row r="18" spans="1:10">
      <c r="A18" s="5"/>
      <c r="B18" s="6"/>
      <c r="C18" s="7"/>
      <c r="D18" s="8"/>
      <c r="F18" s="39"/>
      <c r="G18" s="39"/>
      <c r="H18" s="39"/>
      <c r="I18" s="39"/>
      <c r="J18" s="40"/>
    </row>
    <row r="19" spans="1:10">
      <c r="A19" s="5"/>
      <c r="B19" s="6"/>
      <c r="C19" s="7"/>
      <c r="D19" s="8"/>
      <c r="F19" s="40"/>
      <c r="G19" s="40"/>
      <c r="H19" s="40"/>
      <c r="I19" s="40"/>
      <c r="J19" s="40"/>
    </row>
    <row r="20" spans="1:10">
      <c r="A20" s="5"/>
      <c r="B20" s="6"/>
      <c r="C20" s="7"/>
      <c r="D20" s="8"/>
      <c r="F20" s="40"/>
      <c r="G20" s="40"/>
      <c r="H20" s="40"/>
      <c r="I20" s="40"/>
      <c r="J20" s="40"/>
    </row>
    <row r="21" spans="1:10">
      <c r="A21" s="5"/>
      <c r="B21" s="6"/>
      <c r="C21" s="7"/>
      <c r="D21" s="8"/>
      <c r="F21" s="40"/>
      <c r="G21" s="40"/>
      <c r="H21" s="40"/>
      <c r="I21" s="40"/>
      <c r="J21" s="40"/>
    </row>
    <row r="22" spans="1:10">
      <c r="A22" s="5"/>
      <c r="B22" s="6"/>
      <c r="C22" s="7"/>
      <c r="D22" s="8"/>
      <c r="F22" s="40"/>
      <c r="G22" s="40"/>
      <c r="H22" s="40"/>
      <c r="I22" s="40"/>
      <c r="J22" s="40"/>
    </row>
    <row r="23" spans="1:10">
      <c r="A23" s="5"/>
      <c r="B23" s="6"/>
      <c r="C23" s="7"/>
      <c r="D23" s="8"/>
    </row>
    <row r="24" spans="1:10">
      <c r="A24" s="5"/>
      <c r="B24" s="6"/>
      <c r="C24" s="7"/>
      <c r="D24" s="8"/>
    </row>
    <row r="25" spans="1:10">
      <c r="A25" s="5"/>
      <c r="B25" s="6"/>
      <c r="C25" s="7"/>
      <c r="D25" s="8"/>
    </row>
    <row r="26" spans="1:10">
      <c r="A26" s="5"/>
      <c r="B26" s="6"/>
      <c r="C26" s="7"/>
      <c r="D26" s="8"/>
    </row>
    <row r="27" spans="1:10">
      <c r="A27" s="5"/>
      <c r="B27" s="6"/>
      <c r="C27" s="7"/>
      <c r="D27" s="8"/>
    </row>
    <row r="28" spans="1:10">
      <c r="A28" s="5"/>
      <c r="B28" s="6"/>
      <c r="C28" s="7"/>
      <c r="D28" s="8"/>
    </row>
    <row r="29" spans="1:10">
      <c r="A29" s="5"/>
      <c r="B29" s="6"/>
      <c r="C29" s="7"/>
      <c r="D29" s="8"/>
    </row>
    <row r="30" spans="1:10">
      <c r="A30" s="5"/>
      <c r="B30" s="6"/>
      <c r="C30" s="7"/>
      <c r="D30" s="8"/>
    </row>
    <row r="31" spans="1:10">
      <c r="A31" s="5"/>
      <c r="B31" s="6"/>
      <c r="C31" s="7"/>
      <c r="D31" s="8"/>
    </row>
    <row r="32" spans="1:10">
      <c r="A32" s="5"/>
      <c r="B32" s="6"/>
      <c r="C32" s="7"/>
      <c r="D32" s="8"/>
    </row>
    <row r="33" spans="1:4">
      <c r="A33" s="5"/>
      <c r="B33" s="6"/>
      <c r="C33" s="7"/>
      <c r="D33" s="8"/>
    </row>
    <row r="34" spans="1:4">
      <c r="A34" s="5"/>
      <c r="B34" s="6"/>
      <c r="C34" s="7"/>
      <c r="D34" s="8"/>
    </row>
    <row r="35" spans="1:4">
      <c r="A35" s="5"/>
      <c r="B35" s="6"/>
      <c r="C35" s="7"/>
      <c r="D35" s="8"/>
    </row>
    <row r="36" spans="1:4">
      <c r="A36" s="5"/>
      <c r="B36" s="6"/>
      <c r="C36" s="7"/>
      <c r="D36" s="8"/>
    </row>
    <row r="37" spans="1:4">
      <c r="A37" s="5"/>
      <c r="B37" s="6"/>
      <c r="C37" s="7"/>
      <c r="D37" s="8"/>
    </row>
    <row r="38" spans="1:4">
      <c r="A38" s="5"/>
      <c r="B38" s="6"/>
      <c r="C38" s="7"/>
      <c r="D38" s="8"/>
    </row>
    <row r="39" spans="1:4">
      <c r="A39" s="5"/>
      <c r="B39" s="6"/>
      <c r="C39" s="7"/>
      <c r="D39" s="8"/>
    </row>
    <row r="40" spans="1:4">
      <c r="A40" s="5"/>
      <c r="B40" s="6"/>
      <c r="C40" s="7"/>
      <c r="D40" s="8"/>
    </row>
    <row r="41" spans="1:4">
      <c r="A41" s="5"/>
      <c r="B41" s="6"/>
      <c r="C41" s="7"/>
      <c r="D41" s="8"/>
    </row>
    <row r="42" spans="1:4">
      <c r="A42" s="5"/>
      <c r="B42" s="6"/>
      <c r="C42" s="7"/>
      <c r="D42" s="8"/>
    </row>
    <row r="43" spans="1:4">
      <c r="A43" s="5"/>
      <c r="B43" s="6"/>
      <c r="C43" s="7"/>
      <c r="D43" s="8"/>
    </row>
    <row r="44" spans="1:4">
      <c r="A44" s="5"/>
      <c r="B44" s="6"/>
      <c r="C44" s="7"/>
      <c r="D44" s="8"/>
    </row>
    <row r="45" spans="1:4">
      <c r="A45" s="5"/>
      <c r="B45" s="6"/>
      <c r="C45" s="7"/>
      <c r="D45" s="8"/>
    </row>
    <row r="46" spans="1:4">
      <c r="A46" s="5"/>
      <c r="B46" s="6"/>
      <c r="C46" s="7"/>
      <c r="D46" s="8"/>
    </row>
    <row r="47" spans="1:4">
      <c r="A47" s="5"/>
      <c r="B47" s="6"/>
      <c r="C47" s="7"/>
      <c r="D47" s="8"/>
    </row>
    <row r="48" spans="1:4">
      <c r="A48" s="5"/>
      <c r="B48" s="6"/>
      <c r="C48" s="7"/>
      <c r="D48" s="8"/>
    </row>
    <row r="49" spans="1:4">
      <c r="A49" s="5"/>
      <c r="B49" s="6"/>
      <c r="C49" s="7"/>
      <c r="D49" s="8"/>
    </row>
    <row r="50" spans="1:4">
      <c r="A50" s="5"/>
      <c r="B50" s="6"/>
      <c r="C50" s="7"/>
      <c r="D50" s="8"/>
    </row>
    <row r="51" spans="1:4">
      <c r="A51" s="5"/>
      <c r="B51" s="6"/>
      <c r="C51" s="7"/>
      <c r="D51" s="8"/>
    </row>
    <row r="52" spans="1:4">
      <c r="A52" s="5"/>
      <c r="B52" s="6"/>
      <c r="C52" s="7"/>
      <c r="D52" s="8"/>
    </row>
    <row r="53" spans="1:4">
      <c r="A53" s="5"/>
      <c r="B53" s="6"/>
      <c r="C53" s="7"/>
      <c r="D53" s="8"/>
    </row>
    <row r="54" spans="1:4">
      <c r="A54" s="5"/>
      <c r="B54" s="6"/>
      <c r="C54" s="7"/>
      <c r="D54" s="8"/>
    </row>
    <row r="55" spans="1:4">
      <c r="A55" s="5"/>
      <c r="B55" s="6"/>
      <c r="C55" s="7"/>
      <c r="D55" s="8"/>
    </row>
    <row r="56" spans="1:4">
      <c r="A56" s="5"/>
      <c r="B56" s="6"/>
      <c r="C56" s="7"/>
      <c r="D56" s="8"/>
    </row>
    <row r="57" spans="1:4">
      <c r="A57" s="5"/>
      <c r="B57" s="6"/>
      <c r="C57" s="7"/>
      <c r="D57" s="8"/>
    </row>
    <row r="58" spans="1:4">
      <c r="A58" s="5"/>
      <c r="B58" s="6"/>
      <c r="C58" s="7"/>
      <c r="D58" s="8"/>
    </row>
    <row r="59" spans="1:4">
      <c r="A59" s="5"/>
      <c r="B59" s="6"/>
      <c r="C59" s="7"/>
      <c r="D59" s="8"/>
    </row>
    <row r="60" spans="1:4">
      <c r="A60" s="5"/>
      <c r="B60" s="6"/>
      <c r="C60" s="7"/>
      <c r="D60" s="8"/>
    </row>
    <row r="61" spans="1:4">
      <c r="A61" s="5"/>
      <c r="B61" s="6"/>
      <c r="C61" s="7"/>
      <c r="D61" s="8"/>
    </row>
    <row r="62" spans="1:4">
      <c r="A62" s="5"/>
      <c r="B62" s="6"/>
      <c r="C62" s="7"/>
      <c r="D62" s="8"/>
    </row>
    <row r="63" spans="1:4">
      <c r="A63" s="5"/>
      <c r="B63" s="6"/>
      <c r="C63" s="7"/>
      <c r="D63" s="8"/>
    </row>
    <row r="64" spans="1:4">
      <c r="A64" s="5"/>
      <c r="B64" s="6"/>
      <c r="C64" s="7"/>
      <c r="D64" s="8"/>
    </row>
    <row r="65" spans="1:4">
      <c r="A65" s="5"/>
      <c r="B65" s="6"/>
      <c r="C65" s="7"/>
      <c r="D65" s="8"/>
    </row>
    <row r="66" spans="1:4">
      <c r="A66" s="5"/>
      <c r="B66" s="6"/>
      <c r="C66" s="7"/>
      <c r="D66" s="8"/>
    </row>
    <row r="67" spans="1:4">
      <c r="A67" s="5"/>
      <c r="B67" s="6"/>
      <c r="C67" s="7"/>
      <c r="D67" s="8"/>
    </row>
    <row r="68" spans="1:4">
      <c r="A68" s="5"/>
      <c r="B68" s="6"/>
      <c r="C68" s="7"/>
      <c r="D68" s="8"/>
    </row>
    <row r="69" spans="1:4">
      <c r="A69" s="5"/>
      <c r="B69" s="6"/>
      <c r="C69" s="7"/>
      <c r="D69" s="8"/>
    </row>
    <row r="70" spans="1:4">
      <c r="A70" s="5"/>
      <c r="B70" s="6"/>
      <c r="C70" s="7"/>
      <c r="D70" s="8"/>
    </row>
    <row r="71" spans="1:4">
      <c r="A71" s="5"/>
      <c r="B71" s="6"/>
      <c r="C71" s="7"/>
      <c r="D71" s="8"/>
    </row>
    <row r="72" spans="1:4">
      <c r="A72" s="5"/>
      <c r="B72" s="6"/>
      <c r="C72" s="7"/>
      <c r="D72" s="8"/>
    </row>
    <row r="73" spans="1:4">
      <c r="A73" s="5"/>
      <c r="B73" s="6"/>
      <c r="C73" s="7"/>
      <c r="D73" s="8"/>
    </row>
    <row r="74" spans="1:4">
      <c r="A74" s="5"/>
      <c r="B74" s="6"/>
      <c r="C74" s="7"/>
      <c r="D74" s="8"/>
    </row>
    <row r="75" spans="1:4">
      <c r="A75" s="5"/>
      <c r="B75" s="6"/>
      <c r="C75" s="7"/>
      <c r="D75" s="8"/>
    </row>
    <row r="76" spans="1:4">
      <c r="A76" s="5"/>
      <c r="B76" s="6"/>
      <c r="C76" s="7"/>
      <c r="D76" s="8"/>
    </row>
    <row r="77" spans="1:4">
      <c r="A77" s="5"/>
      <c r="B77" s="6"/>
      <c r="C77" s="7"/>
      <c r="D77" s="8"/>
    </row>
    <row r="78" spans="1:4">
      <c r="A78" s="5"/>
      <c r="B78" s="6"/>
      <c r="C78" s="7"/>
      <c r="D78" s="8"/>
    </row>
    <row r="79" spans="1:4">
      <c r="A79" s="5"/>
      <c r="B79" s="6"/>
      <c r="C79" s="7"/>
      <c r="D79" s="8"/>
    </row>
    <row r="80" spans="1:4">
      <c r="A80" s="5"/>
      <c r="B80" s="6"/>
      <c r="C80" s="7"/>
      <c r="D80" s="8"/>
    </row>
    <row r="81" spans="1:4">
      <c r="A81" s="5"/>
      <c r="B81" s="6"/>
      <c r="C81" s="7"/>
      <c r="D81" s="8"/>
    </row>
    <row r="82" spans="1:4">
      <c r="A82" s="5"/>
      <c r="B82" s="6"/>
      <c r="C82" s="7"/>
      <c r="D82" s="8"/>
    </row>
    <row r="83" spans="1:4">
      <c r="A83" s="5"/>
      <c r="B83" s="6"/>
      <c r="C83" s="7"/>
      <c r="D83" s="8"/>
    </row>
    <row r="84" spans="1:4">
      <c r="A84" s="5"/>
      <c r="B84" s="6"/>
      <c r="C84" s="7"/>
      <c r="D84" s="8"/>
    </row>
    <row r="85" spans="1:4">
      <c r="A85" s="5"/>
      <c r="B85" s="6"/>
      <c r="C85" s="7"/>
      <c r="D85" s="8"/>
    </row>
    <row r="86" spans="1:4">
      <c r="A86" s="5"/>
      <c r="B86" s="6"/>
      <c r="C86" s="7"/>
      <c r="D86" s="8"/>
    </row>
    <row r="87" spans="1:4">
      <c r="A87" s="5"/>
      <c r="B87" s="6"/>
      <c r="C87" s="7"/>
      <c r="D87" s="8"/>
    </row>
    <row r="88" spans="1:4">
      <c r="A88" s="5"/>
      <c r="B88" s="6"/>
      <c r="C88" s="7"/>
      <c r="D88" s="8"/>
    </row>
    <row r="89" spans="1:4">
      <c r="A89" s="5"/>
      <c r="B89" s="6"/>
      <c r="C89" s="7"/>
      <c r="D89" s="8"/>
    </row>
    <row r="90" spans="1:4">
      <c r="A90" s="5"/>
      <c r="B90" s="6"/>
      <c r="C90" s="7"/>
      <c r="D90" s="8"/>
    </row>
    <row r="91" spans="1:4">
      <c r="A91" s="5"/>
      <c r="B91" s="6"/>
      <c r="C91" s="7"/>
      <c r="D91" s="8"/>
    </row>
    <row r="92" spans="1:4">
      <c r="A92" s="5"/>
      <c r="B92" s="6"/>
      <c r="C92" s="7"/>
      <c r="D92" s="8"/>
    </row>
    <row r="93" spans="1:4">
      <c r="A93" s="5"/>
      <c r="B93" s="6"/>
      <c r="C93" s="7"/>
      <c r="D93" s="8"/>
    </row>
    <row r="94" spans="1:4">
      <c r="A94" s="5"/>
      <c r="B94" s="6"/>
      <c r="C94" s="7"/>
      <c r="D94" s="8"/>
    </row>
    <row r="95" spans="1:4">
      <c r="A95" s="5"/>
      <c r="B95" s="6"/>
      <c r="C95" s="7"/>
      <c r="D95" s="8"/>
    </row>
    <row r="96" spans="1:4">
      <c r="A96" s="5"/>
      <c r="B96" s="6"/>
      <c r="C96" s="7"/>
      <c r="D96" s="8"/>
    </row>
    <row r="97" spans="1:4">
      <c r="A97" s="5"/>
      <c r="B97" s="6"/>
      <c r="C97" s="7"/>
      <c r="D97" s="8"/>
    </row>
    <row r="98" spans="1:4">
      <c r="A98" s="5"/>
      <c r="B98" s="6"/>
      <c r="C98" s="7"/>
      <c r="D98" s="8"/>
    </row>
    <row r="99" spans="1:4">
      <c r="A99" s="5"/>
      <c r="B99" s="6"/>
      <c r="C99" s="7"/>
      <c r="D99" s="8"/>
    </row>
    <row r="100" spans="1:4">
      <c r="A100" s="5"/>
      <c r="B100" s="6"/>
      <c r="C100" s="7"/>
      <c r="D100" s="8"/>
    </row>
    <row r="101" spans="1:4">
      <c r="A101" s="5"/>
      <c r="B101" s="6"/>
      <c r="C101" s="7"/>
      <c r="D101" s="8"/>
    </row>
    <row r="102" spans="1:4">
      <c r="A102" s="5"/>
      <c r="B102" s="6"/>
      <c r="C102" s="7"/>
      <c r="D102" s="8"/>
    </row>
    <row r="103" spans="1:4">
      <c r="A103" s="5"/>
      <c r="B103" s="6"/>
      <c r="C103" s="7"/>
      <c r="D103" s="8"/>
    </row>
    <row r="104" spans="1:4">
      <c r="A104" s="5"/>
      <c r="B104" s="6"/>
      <c r="C104" s="7"/>
      <c r="D104" s="8"/>
    </row>
    <row r="105" spans="1:4">
      <c r="A105" s="5"/>
      <c r="B105" s="6"/>
      <c r="C105" s="7"/>
      <c r="D105" s="8"/>
    </row>
    <row r="106" spans="1:4">
      <c r="A106" s="5"/>
      <c r="B106" s="6"/>
      <c r="C106" s="7"/>
      <c r="D106" s="8"/>
    </row>
    <row r="107" spans="1:4">
      <c r="A107" s="5"/>
      <c r="B107" s="6"/>
      <c r="C107" s="7"/>
      <c r="D107" s="8"/>
    </row>
    <row r="108" spans="1:4">
      <c r="A108" s="5"/>
      <c r="B108" s="6"/>
      <c r="C108" s="7"/>
      <c r="D108" s="8"/>
    </row>
    <row r="109" spans="1:4">
      <c r="A109" s="5"/>
      <c r="B109" s="6"/>
      <c r="C109" s="7"/>
      <c r="D109" s="8"/>
    </row>
    <row r="110" spans="1:4">
      <c r="A110" s="5"/>
      <c r="B110" s="6"/>
      <c r="C110" s="7"/>
      <c r="D110" s="8"/>
    </row>
    <row r="111" spans="1:4">
      <c r="A111" s="5"/>
      <c r="B111" s="6"/>
      <c r="C111" s="7"/>
      <c r="D111" s="8"/>
    </row>
    <row r="112" spans="1:4">
      <c r="A112" s="5"/>
      <c r="B112" s="6"/>
      <c r="C112" s="7"/>
      <c r="D112" s="8"/>
    </row>
    <row r="113" spans="1:4">
      <c r="A113" s="5"/>
      <c r="B113" s="6"/>
      <c r="C113" s="7"/>
      <c r="D113" s="8"/>
    </row>
    <row r="114" spans="1:4">
      <c r="A114" s="5"/>
      <c r="B114" s="6"/>
      <c r="C114" s="7"/>
      <c r="D114" s="8"/>
    </row>
    <row r="115" spans="1:4">
      <c r="A115" s="5"/>
      <c r="B115" s="6"/>
      <c r="C115" s="7"/>
      <c r="D115" s="8"/>
    </row>
    <row r="116" spans="1:4">
      <c r="A116" s="5"/>
      <c r="B116" s="6"/>
      <c r="C116" s="7"/>
      <c r="D116" s="8"/>
    </row>
    <row r="117" spans="1:4">
      <c r="A117" s="5"/>
      <c r="B117" s="6"/>
      <c r="C117" s="7"/>
      <c r="D117" s="8"/>
    </row>
    <row r="118" spans="1:4">
      <c r="A118" s="5"/>
      <c r="B118" s="6"/>
      <c r="C118" s="7"/>
      <c r="D118" s="8"/>
    </row>
    <row r="119" spans="1:4">
      <c r="A119" s="5"/>
      <c r="B119" s="6"/>
      <c r="C119" s="7"/>
      <c r="D119" s="8"/>
    </row>
    <row r="120" spans="1:4">
      <c r="A120" s="5"/>
      <c r="B120" s="6"/>
      <c r="C120" s="7"/>
      <c r="D120" s="8"/>
    </row>
    <row r="121" spans="1:4">
      <c r="A121" s="5"/>
      <c r="B121" s="6"/>
      <c r="C121" s="7"/>
      <c r="D121" s="8"/>
    </row>
    <row r="122" spans="1:4">
      <c r="A122" s="5"/>
      <c r="B122" s="6"/>
      <c r="C122" s="7"/>
      <c r="D122" s="8"/>
    </row>
    <row r="123" spans="1:4">
      <c r="A123" s="5"/>
      <c r="B123" s="6"/>
      <c r="C123" s="7"/>
      <c r="D123" s="8"/>
    </row>
    <row r="124" spans="1:4">
      <c r="A124" s="5"/>
      <c r="B124" s="6"/>
      <c r="C124" s="7"/>
      <c r="D124" s="8"/>
    </row>
    <row r="125" spans="1:4">
      <c r="A125" s="5"/>
      <c r="B125" s="6"/>
      <c r="C125" s="7"/>
      <c r="D125" s="8"/>
    </row>
    <row r="126" spans="1:4">
      <c r="A126" s="5"/>
      <c r="B126" s="6"/>
      <c r="C126" s="7"/>
      <c r="D126" s="8"/>
    </row>
    <row r="127" spans="1:4">
      <c r="A127" s="5"/>
      <c r="B127" s="6"/>
      <c r="C127" s="7"/>
      <c r="D127" s="8"/>
    </row>
    <row r="128" spans="1:4">
      <c r="A128" s="5"/>
      <c r="B128" s="6"/>
      <c r="C128" s="7"/>
      <c r="D128" s="8"/>
    </row>
    <row r="129" spans="1:4">
      <c r="A129" s="5"/>
      <c r="B129" s="6"/>
      <c r="C129" s="7"/>
      <c r="D129" s="8"/>
    </row>
    <row r="130" spans="1:4">
      <c r="A130" s="5"/>
      <c r="B130" s="6"/>
      <c r="C130" s="7"/>
      <c r="D130" s="8"/>
    </row>
    <row r="131" spans="1:4">
      <c r="A131" s="5"/>
      <c r="B131" s="6"/>
      <c r="C131" s="7"/>
      <c r="D131" s="8"/>
    </row>
    <row r="132" spans="1:4">
      <c r="A132" s="5"/>
      <c r="B132" s="6"/>
      <c r="C132" s="7"/>
      <c r="D132" s="8"/>
    </row>
    <row r="133" spans="1:4">
      <c r="A133" s="5"/>
      <c r="B133" s="6"/>
      <c r="C133" s="7"/>
      <c r="D133" s="8"/>
    </row>
    <row r="134" spans="1:4">
      <c r="A134" s="5"/>
      <c r="B134" s="6"/>
      <c r="C134" s="7"/>
      <c r="D134" s="8"/>
    </row>
    <row r="135" spans="1:4">
      <c r="A135" s="5"/>
      <c r="B135" s="6"/>
      <c r="C135" s="7"/>
      <c r="D135" s="8"/>
    </row>
    <row r="136" spans="1:4">
      <c r="A136" s="5"/>
      <c r="B136" s="6"/>
      <c r="C136" s="7"/>
      <c r="D136" s="8"/>
    </row>
    <row r="137" spans="1:4">
      <c r="A137" s="5"/>
      <c r="B137" s="6"/>
      <c r="C137" s="7"/>
      <c r="D137" s="8"/>
    </row>
    <row r="138" spans="1:4">
      <c r="A138" s="5"/>
      <c r="B138" s="6"/>
      <c r="C138" s="7"/>
      <c r="D138" s="8"/>
    </row>
    <row r="139" spans="1:4">
      <c r="A139" s="5"/>
      <c r="B139" s="6"/>
      <c r="C139" s="7"/>
      <c r="D139" s="8"/>
    </row>
    <row r="140" spans="1:4">
      <c r="A140" s="5"/>
      <c r="B140" s="6"/>
      <c r="C140" s="7"/>
      <c r="D140" s="8"/>
    </row>
    <row r="141" spans="1:4">
      <c r="A141" s="5"/>
      <c r="B141" s="6"/>
      <c r="C141" s="7"/>
      <c r="D141" s="8"/>
    </row>
    <row r="142" spans="1:4">
      <c r="A142" s="5"/>
      <c r="B142" s="6"/>
      <c r="C142" s="7"/>
      <c r="D142" s="8"/>
    </row>
    <row r="143" spans="1:4">
      <c r="A143" s="5"/>
      <c r="B143" s="6"/>
      <c r="C143" s="7"/>
      <c r="D143" s="8"/>
    </row>
    <row r="144" spans="1:4">
      <c r="A144" s="5"/>
      <c r="B144" s="6"/>
      <c r="C144" s="7"/>
      <c r="D144" s="8"/>
    </row>
    <row r="145" spans="1:4">
      <c r="A145" s="5"/>
      <c r="B145" s="6"/>
      <c r="C145" s="7"/>
      <c r="D145" s="8"/>
    </row>
    <row r="146" spans="1:4">
      <c r="A146" s="5"/>
      <c r="B146" s="6"/>
      <c r="C146" s="7"/>
      <c r="D146" s="8"/>
    </row>
    <row r="147" spans="1:4">
      <c r="A147" s="5"/>
      <c r="B147" s="6"/>
      <c r="C147" s="7"/>
      <c r="D147" s="8"/>
    </row>
    <row r="148" spans="1:4">
      <c r="A148" s="5"/>
      <c r="B148" s="6"/>
      <c r="C148" s="7"/>
      <c r="D148" s="8"/>
    </row>
    <row r="149" spans="1:4">
      <c r="A149" s="5"/>
      <c r="B149" s="6"/>
      <c r="C149" s="7"/>
      <c r="D149" s="8"/>
    </row>
    <row r="150" spans="1:4">
      <c r="A150" s="5"/>
      <c r="B150" s="6"/>
      <c r="C150" s="7"/>
      <c r="D150" s="8"/>
    </row>
    <row r="151" spans="1:4">
      <c r="A151" s="5"/>
      <c r="B151" s="6"/>
      <c r="C151" s="7"/>
      <c r="D151" s="8"/>
    </row>
    <row r="152" spans="1:4">
      <c r="A152" s="5"/>
      <c r="B152" s="6"/>
      <c r="C152" s="7"/>
      <c r="D152" s="8"/>
    </row>
    <row r="153" spans="1:4">
      <c r="A153" s="5"/>
      <c r="B153" s="6"/>
      <c r="C153" s="7"/>
      <c r="D153" s="8"/>
    </row>
    <row r="154" spans="1:4">
      <c r="A154" s="5"/>
      <c r="B154" s="6"/>
      <c r="C154" s="7"/>
      <c r="D154" s="8"/>
    </row>
    <row r="155" spans="1:4">
      <c r="A155" s="5"/>
      <c r="B155" s="6"/>
      <c r="C155" s="7"/>
      <c r="D155" s="8"/>
    </row>
    <row r="156" spans="1:4">
      <c r="A156" s="5"/>
      <c r="B156" s="6"/>
      <c r="C156" s="7"/>
      <c r="D156" s="8"/>
    </row>
    <row r="157" spans="1:4">
      <c r="A157" s="5"/>
      <c r="B157" s="6"/>
      <c r="C157" s="7"/>
      <c r="D157" s="8"/>
    </row>
    <row r="158" spans="1:4">
      <c r="A158" s="5"/>
      <c r="B158" s="6"/>
      <c r="C158" s="7"/>
      <c r="D158" s="8"/>
    </row>
    <row r="159" spans="1:4">
      <c r="A159" s="5"/>
      <c r="B159" s="6"/>
      <c r="C159" s="7"/>
      <c r="D159" s="8"/>
    </row>
    <row r="160" spans="1:4">
      <c r="A160" s="5"/>
      <c r="B160" s="6"/>
      <c r="C160" s="7"/>
      <c r="D160" s="8"/>
    </row>
    <row r="161" spans="1:4">
      <c r="A161" s="5"/>
      <c r="B161" s="6"/>
      <c r="C161" s="7"/>
      <c r="D161" s="8"/>
    </row>
    <row r="162" spans="1:4">
      <c r="A162" s="5"/>
      <c r="B162" s="6"/>
      <c r="C162" s="7"/>
      <c r="D162" s="8"/>
    </row>
    <row r="163" spans="1:4">
      <c r="A163" s="5"/>
      <c r="B163" s="6"/>
      <c r="C163" s="7"/>
      <c r="D163" s="8"/>
    </row>
    <row r="164" spans="1:4">
      <c r="A164" s="5"/>
      <c r="B164" s="6"/>
      <c r="C164" s="7"/>
      <c r="D164" s="8"/>
    </row>
    <row r="165" spans="1:4">
      <c r="A165" s="5"/>
      <c r="B165" s="6"/>
      <c r="C165" s="7"/>
      <c r="D165" s="8"/>
    </row>
    <row r="166" spans="1:4">
      <c r="A166" s="5"/>
      <c r="B166" s="6"/>
      <c r="C166" s="7"/>
      <c r="D166" s="8"/>
    </row>
    <row r="167" spans="1:4">
      <c r="A167" s="5"/>
      <c r="B167" s="6"/>
      <c r="C167" s="7"/>
      <c r="D167" s="8"/>
    </row>
    <row r="168" spans="1:4">
      <c r="A168" s="5"/>
      <c r="B168" s="6"/>
      <c r="C168" s="7"/>
      <c r="D168" s="8"/>
    </row>
    <row r="169" spans="1:4">
      <c r="A169" s="5"/>
      <c r="B169" s="6"/>
      <c r="C169" s="7"/>
      <c r="D169" s="8"/>
    </row>
    <row r="170" spans="1:4">
      <c r="A170" s="5"/>
      <c r="B170" s="6"/>
      <c r="C170" s="7"/>
      <c r="D170" s="8"/>
    </row>
    <row r="171" spans="1:4">
      <c r="A171" s="5"/>
      <c r="B171" s="6"/>
      <c r="C171" s="7"/>
      <c r="D171" s="8"/>
    </row>
    <row r="172" spans="1:4">
      <c r="A172" s="5"/>
      <c r="B172" s="6"/>
      <c r="C172" s="7"/>
      <c r="D172" s="8"/>
    </row>
    <row r="173" spans="1:4">
      <c r="A173" s="5"/>
      <c r="B173" s="6"/>
      <c r="C173" s="7"/>
      <c r="D173" s="8"/>
    </row>
    <row r="174" spans="1:4">
      <c r="A174" s="5"/>
      <c r="B174" s="6"/>
      <c r="C174" s="7"/>
      <c r="D174" s="8"/>
    </row>
    <row r="175" spans="1:4">
      <c r="A175" s="5"/>
      <c r="B175" s="6"/>
      <c r="C175" s="7"/>
      <c r="D175" s="8"/>
    </row>
    <row r="176" spans="1:4">
      <c r="A176" s="5"/>
      <c r="B176" s="6"/>
      <c r="C176" s="7"/>
      <c r="D176" s="8"/>
    </row>
    <row r="177" spans="1:4">
      <c r="A177" s="5"/>
      <c r="B177" s="6"/>
      <c r="C177" s="7"/>
      <c r="D177" s="8"/>
    </row>
    <row r="178" spans="1:4">
      <c r="A178" s="5"/>
      <c r="B178" s="6"/>
      <c r="C178" s="7"/>
      <c r="D178" s="8"/>
    </row>
    <row r="179" spans="1:4">
      <c r="A179" s="5"/>
      <c r="B179" s="6"/>
      <c r="C179" s="7"/>
      <c r="D179" s="8"/>
    </row>
    <row r="180" spans="1:4">
      <c r="A180" s="5"/>
      <c r="B180" s="6"/>
      <c r="C180" s="7"/>
      <c r="D180" s="8"/>
    </row>
    <row r="181" spans="1:4">
      <c r="A181" s="5"/>
      <c r="B181" s="6"/>
      <c r="C181" s="7"/>
      <c r="D181" s="8"/>
    </row>
    <row r="182" spans="1:4">
      <c r="A182" s="5"/>
      <c r="B182" s="6"/>
      <c r="C182" s="7"/>
      <c r="D182" s="8"/>
    </row>
    <row r="183" spans="1:4">
      <c r="A183" s="5"/>
      <c r="B183" s="6"/>
      <c r="C183" s="7"/>
      <c r="D183" s="8"/>
    </row>
    <row r="184" spans="1:4">
      <c r="A184" s="5"/>
      <c r="B184" s="6"/>
      <c r="C184" s="7"/>
      <c r="D184" s="8"/>
    </row>
    <row r="185" spans="1:4">
      <c r="A185" s="5"/>
      <c r="B185" s="6"/>
      <c r="C185" s="7"/>
      <c r="D185" s="8"/>
    </row>
    <row r="186" spans="1:4">
      <c r="A186" s="5"/>
      <c r="B186" s="6"/>
      <c r="C186" s="7"/>
      <c r="D186" s="8"/>
    </row>
    <row r="187" spans="1:4">
      <c r="A187" s="5"/>
      <c r="B187" s="6"/>
      <c r="C187" s="7"/>
      <c r="D187" s="8"/>
    </row>
    <row r="188" spans="1:4">
      <c r="A188" s="5"/>
      <c r="B188" s="6"/>
      <c r="C188" s="7"/>
      <c r="D188" s="8"/>
    </row>
    <row r="189" spans="1:4">
      <c r="A189" s="5"/>
      <c r="B189" s="6"/>
      <c r="C189" s="7"/>
      <c r="D189" s="8"/>
    </row>
    <row r="190" spans="1:4">
      <c r="A190" s="5"/>
      <c r="B190" s="6"/>
      <c r="C190" s="7"/>
      <c r="D190" s="8"/>
    </row>
    <row r="191" spans="1:4">
      <c r="A191" s="5"/>
      <c r="B191" s="6"/>
      <c r="C191" s="7"/>
      <c r="D191" s="8"/>
    </row>
    <row r="192" spans="1:4">
      <c r="A192" s="5"/>
      <c r="B192" s="6"/>
      <c r="C192" s="7"/>
      <c r="D192" s="8"/>
    </row>
    <row r="193" spans="1:4">
      <c r="A193" s="5"/>
      <c r="B193" s="6"/>
      <c r="C193" s="7"/>
      <c r="D193" s="8"/>
    </row>
    <row r="194" spans="1:4">
      <c r="A194" s="5"/>
      <c r="B194" s="6"/>
      <c r="C194" s="7"/>
      <c r="D194" s="8"/>
    </row>
    <row r="195" spans="1:4">
      <c r="A195" s="5"/>
      <c r="B195" s="6"/>
      <c r="C195" s="7"/>
      <c r="D195" s="8"/>
    </row>
    <row r="196" spans="1:4">
      <c r="A196" s="5"/>
      <c r="B196" s="6"/>
      <c r="C196" s="7"/>
      <c r="D196" s="8"/>
    </row>
    <row r="197" spans="1:4">
      <c r="A197" s="5"/>
      <c r="B197" s="6"/>
      <c r="C197" s="7"/>
      <c r="D197" s="8"/>
    </row>
    <row r="198" spans="1:4">
      <c r="A198" s="5"/>
      <c r="B198" s="6"/>
      <c r="C198" s="7"/>
      <c r="D198" s="8"/>
    </row>
    <row r="199" spans="1:4">
      <c r="A199" s="5"/>
      <c r="B199" s="6"/>
      <c r="C199" s="7"/>
      <c r="D199" s="8"/>
    </row>
    <row r="200" spans="1:4">
      <c r="A200" s="9"/>
      <c r="B200" s="10"/>
      <c r="C200" s="11"/>
      <c r="D200" s="12"/>
    </row>
  </sheetData>
  <mergeCells count="3">
    <mergeCell ref="A1:D1"/>
    <mergeCell ref="A2:D3"/>
    <mergeCell ref="F12:I18"/>
  </mergeCells>
  <conditionalFormatting sqref="C6:C200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xr:uid="{00000000-0002-0000-0000-000000000000}">
          <x14:formula1>
            <xm:f>Listen!$A$2:$A$8</xm:f>
          </x14:formula1>
          <xm:sqref>D6:D200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"/>
  <sheetViews>
    <sheetView topLeftCell="B1" zoomScale="85" zoomScaleNormal="85" workbookViewId="0">
      <selection activeCell="L7" sqref="L7"/>
    </sheetView>
  </sheetViews>
  <sheetFormatPr baseColWidth="10" defaultColWidth="9" defaultRowHeight="14.25"/>
  <cols>
    <col min="1" max="1" width="12" customWidth="1"/>
    <col min="2" max="2" width="14" customWidth="1"/>
    <col min="3" max="3" width="18" customWidth="1"/>
    <col min="4" max="5" width="13" customWidth="1"/>
    <col min="6" max="6" width="16" customWidth="1"/>
    <col min="7" max="8" width="12" customWidth="1"/>
    <col min="9" max="9" width="3" customWidth="1"/>
    <col min="10" max="10" width="12" customWidth="1"/>
    <col min="11" max="11" width="14" customWidth="1"/>
    <col min="12" max="12" width="18" customWidth="1"/>
    <col min="13" max="14" width="13" customWidth="1"/>
    <col min="15" max="15" width="16" customWidth="1"/>
    <col min="16" max="17" width="12" customWidth="1"/>
    <col min="18" max="18" width="3" customWidth="1"/>
    <col min="19" max="19" width="12" customWidth="1"/>
    <col min="20" max="22" width="14" customWidth="1"/>
  </cols>
  <sheetData>
    <row r="1" spans="1:22" ht="30" customHeight="1">
      <c r="A1" s="18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</row>
    <row r="2" spans="1:22" ht="15">
      <c r="A2" s="13" t="s">
        <v>18</v>
      </c>
      <c r="B2" s="33">
        <v>10000</v>
      </c>
    </row>
    <row r="4" spans="1:22" ht="15">
      <c r="A4" s="45" t="s">
        <v>19</v>
      </c>
      <c r="B4" s="45"/>
      <c r="C4" s="45"/>
      <c r="D4" s="45"/>
      <c r="E4" s="45"/>
      <c r="F4" s="45"/>
      <c r="G4" s="45"/>
      <c r="H4" s="45"/>
      <c r="J4" s="45" t="s">
        <v>20</v>
      </c>
      <c r="K4" s="45"/>
      <c r="L4" s="45"/>
      <c r="M4" s="45"/>
      <c r="N4" s="45"/>
      <c r="O4" s="45"/>
      <c r="P4" s="45"/>
      <c r="Q4" s="45"/>
      <c r="S4" s="45" t="s">
        <v>21</v>
      </c>
      <c r="T4" s="45"/>
      <c r="U4" s="45"/>
      <c r="V4" s="45"/>
    </row>
    <row r="5" spans="1:22" ht="30">
      <c r="A5" s="14" t="s">
        <v>22</v>
      </c>
      <c r="B5" s="15" t="s">
        <v>7</v>
      </c>
      <c r="C5" s="15" t="s">
        <v>23</v>
      </c>
      <c r="D5" s="15" t="s">
        <v>11</v>
      </c>
      <c r="E5" s="15" t="s">
        <v>9</v>
      </c>
      <c r="F5" s="15" t="s">
        <v>16</v>
      </c>
      <c r="G5" s="15" t="s">
        <v>24</v>
      </c>
      <c r="H5" s="16" t="s">
        <v>25</v>
      </c>
      <c r="J5" s="14" t="s">
        <v>22</v>
      </c>
      <c r="K5" s="15" t="s">
        <v>7</v>
      </c>
      <c r="L5" s="15" t="s">
        <v>23</v>
      </c>
      <c r="M5" s="15" t="s">
        <v>11</v>
      </c>
      <c r="N5" s="15" t="s">
        <v>9</v>
      </c>
      <c r="O5" s="15" t="s">
        <v>16</v>
      </c>
      <c r="P5" s="15" t="s">
        <v>24</v>
      </c>
      <c r="Q5" s="16" t="s">
        <v>25</v>
      </c>
      <c r="S5" s="14" t="s">
        <v>22</v>
      </c>
      <c r="T5" s="15" t="s">
        <v>26</v>
      </c>
      <c r="U5" s="15" t="s">
        <v>27</v>
      </c>
      <c r="V5" s="16" t="s">
        <v>28</v>
      </c>
    </row>
    <row r="6" spans="1:22" ht="15">
      <c r="A6" s="34">
        <v>46023</v>
      </c>
      <c r="B6" s="35">
        <v>8500</v>
      </c>
      <c r="C6" s="35"/>
      <c r="D6" s="35">
        <v>2000</v>
      </c>
      <c r="E6" s="35">
        <v>2000</v>
      </c>
      <c r="F6" s="35">
        <v>3000</v>
      </c>
      <c r="G6" s="35">
        <v>500</v>
      </c>
      <c r="H6" s="36">
        <v>320</v>
      </c>
      <c r="J6" s="25">
        <v>46023</v>
      </c>
      <c r="K6" s="26">
        <f>SUMIFS(IST[Betrag],IST[Datum],"&gt;="&amp;$J6,IST[Datum],"&lt;"&amp;EDATE($J6,1),IST[Kategorie],K$5)</f>
        <v>3500</v>
      </c>
      <c r="L6" s="26">
        <f>SUMIFS(IST[Betrag],IST[Datum],"&gt;="&amp;$J6,IST[Datum],"&lt;"&amp;EDATE($J6,1),IST[Kategorie],L$5)</f>
        <v>0</v>
      </c>
      <c r="M6" s="26">
        <f>SUMIFS(IST[Betrag],IST[Datum],"&gt;="&amp;$J6,IST[Datum],"&lt;"&amp;EDATE($J6,1),IST[Kategorie],M$5)</f>
        <v>-3000</v>
      </c>
      <c r="N6" s="26">
        <f>SUMIFS(IST[Betrag],IST[Datum],"&gt;="&amp;$J6,IST[Datum],"&lt;"&amp;EDATE($J6,1),IST[Kategorie],N$5)</f>
        <v>-2180</v>
      </c>
      <c r="O6" s="26">
        <f>SUMIFS(IST[Betrag],IST[Datum],"&gt;="&amp;$J6,IST[Datum],"&lt;"&amp;EDATE($J6,1),IST[Kategorie],O$5)</f>
        <v>0</v>
      </c>
      <c r="P6" s="26">
        <f>SUMIFS(IST[Betrag],IST[Datum],"&gt;="&amp;$J6,IST[Datum],"&lt;"&amp;EDATE($J6,1),IST[Kategorie],P$5)</f>
        <v>0</v>
      </c>
      <c r="Q6" s="27">
        <f>SUMIFS(IST[Betrag],IST[Datum],"&gt;="&amp;$J6,IST[Datum],"&lt;"&amp;EDATE($J6,1),IST[Kategorie],Q$5)</f>
        <v>0</v>
      </c>
      <c r="S6" s="25">
        <v>46023</v>
      </c>
      <c r="T6" s="26">
        <f>B6-SUM(D6:H6)</f>
        <v>680</v>
      </c>
      <c r="U6" s="26">
        <f t="shared" ref="U6:U17" si="0">SUM(K6:Q6)</f>
        <v>-1680</v>
      </c>
      <c r="V6" s="31">
        <f>$B$2+U6</f>
        <v>8320</v>
      </c>
    </row>
    <row r="7" spans="1:22" ht="15">
      <c r="A7" s="34">
        <v>46054</v>
      </c>
      <c r="B7" s="35">
        <v>9000</v>
      </c>
      <c r="C7" s="35"/>
      <c r="D7" s="35">
        <v>2000</v>
      </c>
      <c r="E7" s="35">
        <v>2000</v>
      </c>
      <c r="F7" s="35">
        <v>3000</v>
      </c>
      <c r="G7" s="35">
        <v>500</v>
      </c>
      <c r="H7" s="36">
        <v>200</v>
      </c>
      <c r="J7" s="25">
        <v>46054</v>
      </c>
      <c r="K7" s="26">
        <f>SUMIFS(IST[Betrag],IST[Datum],"&gt;="&amp;$J7,IST[Datum],"&lt;"&amp;EDATE($J7,1),IST[Kategorie],K$5)</f>
        <v>7200</v>
      </c>
      <c r="L7" s="26">
        <f>SUMIFS(IST[Betrag],IST[Datum],"&gt;="&amp;$J7,IST[Datum],"&lt;"&amp;EDATE($J7,1),IST[Kategorie],L$5)</f>
        <v>500</v>
      </c>
      <c r="M7" s="26">
        <f>SUMIFS(IST[Betrag],IST[Datum],"&gt;="&amp;$J7,IST[Datum],"&lt;"&amp;EDATE($J7,1),IST[Kategorie],M$5)</f>
        <v>0</v>
      </c>
      <c r="N7" s="26">
        <f>SUMIFS(IST[Betrag],IST[Datum],"&gt;="&amp;$J7,IST[Datum],"&lt;"&amp;EDATE($J7,1),IST[Kategorie],N$5)</f>
        <v>-2200</v>
      </c>
      <c r="O7" s="26">
        <f>SUMIFS(IST[Betrag],IST[Datum],"&gt;="&amp;$J7,IST[Datum],"&lt;"&amp;EDATE($J7,1),IST[Kategorie],O$5)</f>
        <v>-1500</v>
      </c>
      <c r="P7" s="26">
        <f>SUMIFS(IST[Betrag],IST[Datum],"&gt;="&amp;$J7,IST[Datum],"&lt;"&amp;EDATE($J7,1),IST[Kategorie],P$5)</f>
        <v>0</v>
      </c>
      <c r="Q7" s="27">
        <f>SUMIFS(IST[Betrag],IST[Datum],"&gt;="&amp;$J7,IST[Datum],"&lt;"&amp;EDATE($J7,1),IST[Kategorie],Q$5)</f>
        <v>0</v>
      </c>
      <c r="S7" s="25">
        <v>46054</v>
      </c>
      <c r="T7" s="26">
        <f t="shared" ref="T7:T17" si="1">B7-SUM(D7:H7)</f>
        <v>1300</v>
      </c>
      <c r="U7" s="26">
        <f t="shared" si="0"/>
        <v>4000</v>
      </c>
      <c r="V7" s="31">
        <f t="shared" ref="V7:V17" si="2">V6+U7</f>
        <v>12320</v>
      </c>
    </row>
    <row r="8" spans="1:22" ht="15">
      <c r="A8" s="34">
        <v>46082</v>
      </c>
      <c r="B8" s="35">
        <v>10000</v>
      </c>
      <c r="C8" s="35"/>
      <c r="D8" s="35">
        <v>2000</v>
      </c>
      <c r="E8" s="35">
        <v>2000</v>
      </c>
      <c r="F8" s="35">
        <v>3000</v>
      </c>
      <c r="G8" s="35">
        <v>500</v>
      </c>
      <c r="H8" s="36">
        <v>200</v>
      </c>
      <c r="J8" s="25">
        <v>46082</v>
      </c>
      <c r="K8" s="26">
        <f>SUMIFS(IST[Betrag],IST[Datum],"&gt;="&amp;$J8,IST[Datum],"&lt;"&amp;EDATE($J8,1),IST[Kategorie],K$5)</f>
        <v>0</v>
      </c>
      <c r="L8" s="26">
        <f>SUMIFS(IST[Betrag],IST[Datum],"&gt;="&amp;$J8,IST[Datum],"&lt;"&amp;EDATE($J8,1),IST[Kategorie],L$5)</f>
        <v>0</v>
      </c>
      <c r="M8" s="26">
        <f>SUMIFS(IST[Betrag],IST[Datum],"&gt;="&amp;$J8,IST[Datum],"&lt;"&amp;EDATE($J8,1),IST[Kategorie],M$5)</f>
        <v>0</v>
      </c>
      <c r="N8" s="26">
        <f>SUMIFS(IST[Betrag],IST[Datum],"&gt;="&amp;$J8,IST[Datum],"&lt;"&amp;EDATE($J8,1),IST[Kategorie],N$5)</f>
        <v>0</v>
      </c>
      <c r="O8" s="26">
        <f>SUMIFS(IST[Betrag],IST[Datum],"&gt;="&amp;$J8,IST[Datum],"&lt;"&amp;EDATE($J8,1),IST[Kategorie],O$5)</f>
        <v>0</v>
      </c>
      <c r="P8" s="26">
        <f>SUMIFS(IST[Betrag],IST[Datum],"&gt;="&amp;$J8,IST[Datum],"&lt;"&amp;EDATE($J8,1),IST[Kategorie],P$5)</f>
        <v>0</v>
      </c>
      <c r="Q8" s="27">
        <f>SUMIFS(IST[Betrag],IST[Datum],"&gt;="&amp;$J8,IST[Datum],"&lt;"&amp;EDATE($J8,1),IST[Kategorie],Q$5)</f>
        <v>0</v>
      </c>
      <c r="S8" s="25">
        <v>46082</v>
      </c>
      <c r="T8" s="26">
        <f t="shared" si="1"/>
        <v>2300</v>
      </c>
      <c r="U8" s="26">
        <f t="shared" si="0"/>
        <v>0</v>
      </c>
      <c r="V8" s="31">
        <f t="shared" si="2"/>
        <v>12320</v>
      </c>
    </row>
    <row r="9" spans="1:22" ht="15">
      <c r="A9" s="34">
        <v>46113</v>
      </c>
      <c r="B9" s="35">
        <v>11500</v>
      </c>
      <c r="C9" s="35"/>
      <c r="D9" s="35">
        <v>2000</v>
      </c>
      <c r="E9" s="35">
        <v>2000</v>
      </c>
      <c r="F9" s="35">
        <v>3000</v>
      </c>
      <c r="G9" s="35">
        <v>500</v>
      </c>
      <c r="H9" s="36">
        <v>200</v>
      </c>
      <c r="J9" s="25">
        <v>46113</v>
      </c>
      <c r="K9" s="26">
        <f>SUMIFS(IST[Betrag],IST[Datum],"&gt;="&amp;$J9,IST[Datum],"&lt;"&amp;EDATE($J9,1),IST[Kategorie],K$5)</f>
        <v>0</v>
      </c>
      <c r="L9" s="26">
        <f>SUMIFS(IST[Betrag],IST[Datum],"&gt;="&amp;$J9,IST[Datum],"&lt;"&amp;EDATE($J9,1),IST[Kategorie],L$5)</f>
        <v>0</v>
      </c>
      <c r="M9" s="26">
        <f>SUMIFS(IST[Betrag],IST[Datum],"&gt;="&amp;$J9,IST[Datum],"&lt;"&amp;EDATE($J9,1),IST[Kategorie],M$5)</f>
        <v>0</v>
      </c>
      <c r="N9" s="26">
        <f>SUMIFS(IST[Betrag],IST[Datum],"&gt;="&amp;$J9,IST[Datum],"&lt;"&amp;EDATE($J9,1),IST[Kategorie],N$5)</f>
        <v>0</v>
      </c>
      <c r="O9" s="26">
        <f>SUMIFS(IST[Betrag],IST[Datum],"&gt;="&amp;$J9,IST[Datum],"&lt;"&amp;EDATE($J9,1),IST[Kategorie],O$5)</f>
        <v>0</v>
      </c>
      <c r="P9" s="26">
        <f>SUMIFS(IST[Betrag],IST[Datum],"&gt;="&amp;$J9,IST[Datum],"&lt;"&amp;EDATE($J9,1),IST[Kategorie],P$5)</f>
        <v>0</v>
      </c>
      <c r="Q9" s="27">
        <f>SUMIFS(IST[Betrag],IST[Datum],"&gt;="&amp;$J9,IST[Datum],"&lt;"&amp;EDATE($J9,1),IST[Kategorie],Q$5)</f>
        <v>0</v>
      </c>
      <c r="S9" s="25">
        <v>46113</v>
      </c>
      <c r="T9" s="26">
        <f t="shared" si="1"/>
        <v>3800</v>
      </c>
      <c r="U9" s="26">
        <f t="shared" si="0"/>
        <v>0</v>
      </c>
      <c r="V9" s="31">
        <f t="shared" si="2"/>
        <v>12320</v>
      </c>
    </row>
    <row r="10" spans="1:22" ht="15">
      <c r="A10" s="34">
        <v>46143</v>
      </c>
      <c r="B10" s="35">
        <v>11500</v>
      </c>
      <c r="C10" s="35"/>
      <c r="D10" s="35">
        <v>2000</v>
      </c>
      <c r="E10" s="35">
        <v>2000</v>
      </c>
      <c r="F10" s="35">
        <v>3000</v>
      </c>
      <c r="G10" s="35">
        <v>500</v>
      </c>
      <c r="H10" s="36">
        <v>200</v>
      </c>
      <c r="J10" s="25">
        <v>46143</v>
      </c>
      <c r="K10" s="26">
        <f>SUMIFS(IST[Betrag],IST[Datum],"&gt;="&amp;$J10,IST[Datum],"&lt;"&amp;EDATE($J10,1),IST[Kategorie],K$5)</f>
        <v>0</v>
      </c>
      <c r="L10" s="26">
        <f>SUMIFS(IST[Betrag],IST[Datum],"&gt;="&amp;$J10,IST[Datum],"&lt;"&amp;EDATE($J10,1),IST[Kategorie],L$5)</f>
        <v>0</v>
      </c>
      <c r="M10" s="26">
        <f>SUMIFS(IST[Betrag],IST[Datum],"&gt;="&amp;$J10,IST[Datum],"&lt;"&amp;EDATE($J10,1),IST[Kategorie],M$5)</f>
        <v>0</v>
      </c>
      <c r="N10" s="26">
        <f>SUMIFS(IST[Betrag],IST[Datum],"&gt;="&amp;$J10,IST[Datum],"&lt;"&amp;EDATE($J10,1),IST[Kategorie],N$5)</f>
        <v>0</v>
      </c>
      <c r="O10" s="26">
        <f>SUMIFS(IST[Betrag],IST[Datum],"&gt;="&amp;$J10,IST[Datum],"&lt;"&amp;EDATE($J10,1),IST[Kategorie],O$5)</f>
        <v>0</v>
      </c>
      <c r="P10" s="26">
        <f>SUMIFS(IST[Betrag],IST[Datum],"&gt;="&amp;$J10,IST[Datum],"&lt;"&amp;EDATE($J10,1),IST[Kategorie],P$5)</f>
        <v>0</v>
      </c>
      <c r="Q10" s="27">
        <f>SUMIFS(IST[Betrag],IST[Datum],"&gt;="&amp;$J10,IST[Datum],"&lt;"&amp;EDATE($J10,1),IST[Kategorie],Q$5)</f>
        <v>0</v>
      </c>
      <c r="S10" s="25">
        <v>46143</v>
      </c>
      <c r="T10" s="26">
        <f t="shared" si="1"/>
        <v>3800</v>
      </c>
      <c r="U10" s="26">
        <f t="shared" si="0"/>
        <v>0</v>
      </c>
      <c r="V10" s="31">
        <f t="shared" si="2"/>
        <v>12320</v>
      </c>
    </row>
    <row r="11" spans="1:22" ht="15">
      <c r="A11" s="34">
        <v>46174</v>
      </c>
      <c r="B11" s="35">
        <v>12000</v>
      </c>
      <c r="C11" s="35"/>
      <c r="D11" s="35">
        <v>2000</v>
      </c>
      <c r="E11" s="35">
        <v>2000</v>
      </c>
      <c r="F11" s="35">
        <v>3000</v>
      </c>
      <c r="G11" s="35">
        <v>500</v>
      </c>
      <c r="H11" s="36">
        <v>200</v>
      </c>
      <c r="J11" s="25">
        <v>46174</v>
      </c>
      <c r="K11" s="26">
        <f>SUMIFS(IST[Betrag],IST[Datum],"&gt;="&amp;$J11,IST[Datum],"&lt;"&amp;EDATE($J11,1),IST[Kategorie],K$5)</f>
        <v>0</v>
      </c>
      <c r="L11" s="26">
        <f>SUMIFS(IST[Betrag],IST[Datum],"&gt;="&amp;$J11,IST[Datum],"&lt;"&amp;EDATE($J11,1),IST[Kategorie],L$5)</f>
        <v>0</v>
      </c>
      <c r="M11" s="26">
        <f>SUMIFS(IST[Betrag],IST[Datum],"&gt;="&amp;$J11,IST[Datum],"&lt;"&amp;EDATE($J11,1),IST[Kategorie],M$5)</f>
        <v>0</v>
      </c>
      <c r="N11" s="26">
        <f>SUMIFS(IST[Betrag],IST[Datum],"&gt;="&amp;$J11,IST[Datum],"&lt;"&amp;EDATE($J11,1),IST[Kategorie],N$5)</f>
        <v>0</v>
      </c>
      <c r="O11" s="26">
        <f>SUMIFS(IST[Betrag],IST[Datum],"&gt;="&amp;$J11,IST[Datum],"&lt;"&amp;EDATE($J11,1),IST[Kategorie],O$5)</f>
        <v>0</v>
      </c>
      <c r="P11" s="26">
        <f>SUMIFS(IST[Betrag],IST[Datum],"&gt;="&amp;$J11,IST[Datum],"&lt;"&amp;EDATE($J11,1),IST[Kategorie],P$5)</f>
        <v>0</v>
      </c>
      <c r="Q11" s="27">
        <f>SUMIFS(IST[Betrag],IST[Datum],"&gt;="&amp;$J11,IST[Datum],"&lt;"&amp;EDATE($J11,1),IST[Kategorie],Q$5)</f>
        <v>0</v>
      </c>
      <c r="S11" s="25">
        <v>46174</v>
      </c>
      <c r="T11" s="26">
        <f t="shared" si="1"/>
        <v>4300</v>
      </c>
      <c r="U11" s="26">
        <f t="shared" si="0"/>
        <v>0</v>
      </c>
      <c r="V11" s="31">
        <f t="shared" si="2"/>
        <v>12320</v>
      </c>
    </row>
    <row r="12" spans="1:22" ht="15">
      <c r="A12" s="34">
        <v>46204</v>
      </c>
      <c r="B12" s="35">
        <v>12500</v>
      </c>
      <c r="C12" s="35"/>
      <c r="D12" s="35">
        <v>2000</v>
      </c>
      <c r="E12" s="35">
        <v>2000</v>
      </c>
      <c r="F12" s="35">
        <v>3000</v>
      </c>
      <c r="G12" s="35">
        <v>500</v>
      </c>
      <c r="H12" s="36">
        <v>200</v>
      </c>
      <c r="J12" s="25">
        <v>46204</v>
      </c>
      <c r="K12" s="26">
        <f>SUMIFS(IST[Betrag],IST[Datum],"&gt;="&amp;$J12,IST[Datum],"&lt;"&amp;EDATE($J12,1),IST[Kategorie],K$5)</f>
        <v>0</v>
      </c>
      <c r="L12" s="26">
        <f>SUMIFS(IST[Betrag],IST[Datum],"&gt;="&amp;$J12,IST[Datum],"&lt;"&amp;EDATE($J12,1),IST[Kategorie],L$5)</f>
        <v>0</v>
      </c>
      <c r="M12" s="26">
        <f>SUMIFS(IST[Betrag],IST[Datum],"&gt;="&amp;$J12,IST[Datum],"&lt;"&amp;EDATE($J12,1),IST[Kategorie],M$5)</f>
        <v>0</v>
      </c>
      <c r="N12" s="26">
        <f>SUMIFS(IST[Betrag],IST[Datum],"&gt;="&amp;$J12,IST[Datum],"&lt;"&amp;EDATE($J12,1),IST[Kategorie],N$5)</f>
        <v>0</v>
      </c>
      <c r="O12" s="26">
        <f>SUMIFS(IST[Betrag],IST[Datum],"&gt;="&amp;$J12,IST[Datum],"&lt;"&amp;EDATE($J12,1),IST[Kategorie],O$5)</f>
        <v>0</v>
      </c>
      <c r="P12" s="26">
        <f>SUMIFS(IST[Betrag],IST[Datum],"&gt;="&amp;$J12,IST[Datum],"&lt;"&amp;EDATE($J12,1),IST[Kategorie],P$5)</f>
        <v>0</v>
      </c>
      <c r="Q12" s="27">
        <f>SUMIFS(IST[Betrag],IST[Datum],"&gt;="&amp;$J12,IST[Datum],"&lt;"&amp;EDATE($J12,1),IST[Kategorie],Q$5)</f>
        <v>0</v>
      </c>
      <c r="S12" s="25">
        <v>46204</v>
      </c>
      <c r="T12" s="26">
        <f t="shared" si="1"/>
        <v>4800</v>
      </c>
      <c r="U12" s="26">
        <f t="shared" si="0"/>
        <v>0</v>
      </c>
      <c r="V12" s="31">
        <f t="shared" si="2"/>
        <v>12320</v>
      </c>
    </row>
    <row r="13" spans="1:22" ht="15">
      <c r="A13" s="34">
        <v>46235</v>
      </c>
      <c r="B13" s="35">
        <v>13000</v>
      </c>
      <c r="C13" s="35"/>
      <c r="D13" s="35">
        <v>2000</v>
      </c>
      <c r="E13" s="35">
        <v>2000</v>
      </c>
      <c r="F13" s="35">
        <v>3000</v>
      </c>
      <c r="G13" s="35">
        <v>500</v>
      </c>
      <c r="H13" s="36">
        <v>200</v>
      </c>
      <c r="J13" s="25">
        <v>46235</v>
      </c>
      <c r="K13" s="26">
        <f>SUMIFS(IST[Betrag],IST[Datum],"&gt;="&amp;$J13,IST[Datum],"&lt;"&amp;EDATE($J13,1),IST[Kategorie],K$5)</f>
        <v>0</v>
      </c>
      <c r="L13" s="26">
        <f>SUMIFS(IST[Betrag],IST[Datum],"&gt;="&amp;$J13,IST[Datum],"&lt;"&amp;EDATE($J13,1),IST[Kategorie],L$5)</f>
        <v>0</v>
      </c>
      <c r="M13" s="26">
        <f>SUMIFS(IST[Betrag],IST[Datum],"&gt;="&amp;$J13,IST[Datum],"&lt;"&amp;EDATE($J13,1),IST[Kategorie],M$5)</f>
        <v>0</v>
      </c>
      <c r="N13" s="26">
        <f>SUMIFS(IST[Betrag],IST[Datum],"&gt;="&amp;$J13,IST[Datum],"&lt;"&amp;EDATE($J13,1),IST[Kategorie],N$5)</f>
        <v>0</v>
      </c>
      <c r="O13" s="26">
        <f>SUMIFS(IST[Betrag],IST[Datum],"&gt;="&amp;$J13,IST[Datum],"&lt;"&amp;EDATE($J13,1),IST[Kategorie],O$5)</f>
        <v>0</v>
      </c>
      <c r="P13" s="26">
        <f>SUMIFS(IST[Betrag],IST[Datum],"&gt;="&amp;$J13,IST[Datum],"&lt;"&amp;EDATE($J13,1),IST[Kategorie],P$5)</f>
        <v>0</v>
      </c>
      <c r="Q13" s="27">
        <f>SUMIFS(IST[Betrag],IST[Datum],"&gt;="&amp;$J13,IST[Datum],"&lt;"&amp;EDATE($J13,1),IST[Kategorie],Q$5)</f>
        <v>0</v>
      </c>
      <c r="S13" s="25">
        <v>46235</v>
      </c>
      <c r="T13" s="26">
        <f t="shared" si="1"/>
        <v>5300</v>
      </c>
      <c r="U13" s="26">
        <f t="shared" si="0"/>
        <v>0</v>
      </c>
      <c r="V13" s="31">
        <f t="shared" si="2"/>
        <v>12320</v>
      </c>
    </row>
    <row r="14" spans="1:22" ht="15">
      <c r="A14" s="34">
        <v>46266</v>
      </c>
      <c r="B14" s="35">
        <v>13000</v>
      </c>
      <c r="C14" s="35"/>
      <c r="D14" s="35">
        <v>2000</v>
      </c>
      <c r="E14" s="35">
        <v>2000</v>
      </c>
      <c r="F14" s="35">
        <v>3000</v>
      </c>
      <c r="G14" s="35">
        <v>500</v>
      </c>
      <c r="H14" s="36">
        <v>200</v>
      </c>
      <c r="J14" s="25">
        <v>46266</v>
      </c>
      <c r="K14" s="26">
        <f>SUMIFS(IST[Betrag],IST[Datum],"&gt;="&amp;$J14,IST[Datum],"&lt;"&amp;EDATE($J14,1),IST[Kategorie],K$5)</f>
        <v>0</v>
      </c>
      <c r="L14" s="26">
        <f>SUMIFS(IST[Betrag],IST[Datum],"&gt;="&amp;$J14,IST[Datum],"&lt;"&amp;EDATE($J14,1),IST[Kategorie],L$5)</f>
        <v>0</v>
      </c>
      <c r="M14" s="26">
        <f>SUMIFS(IST[Betrag],IST[Datum],"&gt;="&amp;$J14,IST[Datum],"&lt;"&amp;EDATE($J14,1),IST[Kategorie],M$5)</f>
        <v>0</v>
      </c>
      <c r="N14" s="26">
        <f>SUMIFS(IST[Betrag],IST[Datum],"&gt;="&amp;$J14,IST[Datum],"&lt;"&amp;EDATE($J14,1),IST[Kategorie],N$5)</f>
        <v>0</v>
      </c>
      <c r="O14" s="26">
        <f>SUMIFS(IST[Betrag],IST[Datum],"&gt;="&amp;$J14,IST[Datum],"&lt;"&amp;EDATE($J14,1),IST[Kategorie],O$5)</f>
        <v>0</v>
      </c>
      <c r="P14" s="26">
        <f>SUMIFS(IST[Betrag],IST[Datum],"&gt;="&amp;$J14,IST[Datum],"&lt;"&amp;EDATE($J14,1),IST[Kategorie],P$5)</f>
        <v>0</v>
      </c>
      <c r="Q14" s="27">
        <f>SUMIFS(IST[Betrag],IST[Datum],"&gt;="&amp;$J14,IST[Datum],"&lt;"&amp;EDATE($J14,1),IST[Kategorie],Q$5)</f>
        <v>0</v>
      </c>
      <c r="S14" s="25">
        <v>46266</v>
      </c>
      <c r="T14" s="26">
        <f t="shared" si="1"/>
        <v>5300</v>
      </c>
      <c r="U14" s="26">
        <f t="shared" si="0"/>
        <v>0</v>
      </c>
      <c r="V14" s="31">
        <f t="shared" si="2"/>
        <v>12320</v>
      </c>
    </row>
    <row r="15" spans="1:22" ht="15">
      <c r="A15" s="34">
        <v>46296</v>
      </c>
      <c r="B15" s="35">
        <v>15000</v>
      </c>
      <c r="C15" s="35"/>
      <c r="D15" s="35">
        <v>2000</v>
      </c>
      <c r="E15" s="35">
        <v>2000</v>
      </c>
      <c r="F15" s="35">
        <v>3000</v>
      </c>
      <c r="G15" s="35">
        <v>500</v>
      </c>
      <c r="H15" s="36">
        <v>200</v>
      </c>
      <c r="J15" s="25">
        <v>46296</v>
      </c>
      <c r="K15" s="26">
        <f>SUMIFS(IST[Betrag],IST[Datum],"&gt;="&amp;$J15,IST[Datum],"&lt;"&amp;EDATE($J15,1),IST[Kategorie],K$5)</f>
        <v>0</v>
      </c>
      <c r="L15" s="26">
        <f>SUMIFS(IST[Betrag],IST[Datum],"&gt;="&amp;$J15,IST[Datum],"&lt;"&amp;EDATE($J15,1),IST[Kategorie],L$5)</f>
        <v>0</v>
      </c>
      <c r="M15" s="26">
        <f>SUMIFS(IST[Betrag],IST[Datum],"&gt;="&amp;$J15,IST[Datum],"&lt;"&amp;EDATE($J15,1),IST[Kategorie],M$5)</f>
        <v>0</v>
      </c>
      <c r="N15" s="26">
        <f>SUMIFS(IST[Betrag],IST[Datum],"&gt;="&amp;$J15,IST[Datum],"&lt;"&amp;EDATE($J15,1),IST[Kategorie],N$5)</f>
        <v>0</v>
      </c>
      <c r="O15" s="26">
        <f>SUMIFS(IST[Betrag],IST[Datum],"&gt;="&amp;$J15,IST[Datum],"&lt;"&amp;EDATE($J15,1),IST[Kategorie],O$5)</f>
        <v>0</v>
      </c>
      <c r="P15" s="26">
        <f>SUMIFS(IST[Betrag],IST[Datum],"&gt;="&amp;$J15,IST[Datum],"&lt;"&amp;EDATE($J15,1),IST[Kategorie],P$5)</f>
        <v>0</v>
      </c>
      <c r="Q15" s="27">
        <f>SUMIFS(IST[Betrag],IST[Datum],"&gt;="&amp;$J15,IST[Datum],"&lt;"&amp;EDATE($J15,1),IST[Kategorie],Q$5)</f>
        <v>0</v>
      </c>
      <c r="S15" s="25">
        <v>46296</v>
      </c>
      <c r="T15" s="26">
        <f t="shared" si="1"/>
        <v>7300</v>
      </c>
      <c r="U15" s="26">
        <f t="shared" si="0"/>
        <v>0</v>
      </c>
      <c r="V15" s="31">
        <f t="shared" si="2"/>
        <v>12320</v>
      </c>
    </row>
    <row r="16" spans="1:22" ht="15">
      <c r="A16" s="34">
        <v>46327</v>
      </c>
      <c r="B16" s="35">
        <v>13000</v>
      </c>
      <c r="C16" s="35"/>
      <c r="D16" s="35">
        <v>2000</v>
      </c>
      <c r="E16" s="35">
        <v>2000</v>
      </c>
      <c r="F16" s="35">
        <v>3000</v>
      </c>
      <c r="G16" s="35">
        <v>500</v>
      </c>
      <c r="H16" s="36">
        <v>200</v>
      </c>
      <c r="J16" s="25">
        <v>46327</v>
      </c>
      <c r="K16" s="26">
        <f>SUMIFS(IST[Betrag],IST[Datum],"&gt;="&amp;$J16,IST[Datum],"&lt;"&amp;EDATE($J16,1),IST[Kategorie],K$5)</f>
        <v>0</v>
      </c>
      <c r="L16" s="26">
        <f>SUMIFS(IST[Betrag],IST[Datum],"&gt;="&amp;$J16,IST[Datum],"&lt;"&amp;EDATE($J16,1),IST[Kategorie],L$5)</f>
        <v>0</v>
      </c>
      <c r="M16" s="26">
        <f>SUMIFS(IST[Betrag],IST[Datum],"&gt;="&amp;$J16,IST[Datum],"&lt;"&amp;EDATE($J16,1),IST[Kategorie],M$5)</f>
        <v>0</v>
      </c>
      <c r="N16" s="26">
        <f>SUMIFS(IST[Betrag],IST[Datum],"&gt;="&amp;$J16,IST[Datum],"&lt;"&amp;EDATE($J16,1),IST[Kategorie],N$5)</f>
        <v>0</v>
      </c>
      <c r="O16" s="26">
        <f>SUMIFS(IST[Betrag],IST[Datum],"&gt;="&amp;$J16,IST[Datum],"&lt;"&amp;EDATE($J16,1),IST[Kategorie],O$5)</f>
        <v>0</v>
      </c>
      <c r="P16" s="26">
        <f>SUMIFS(IST[Betrag],IST[Datum],"&gt;="&amp;$J16,IST[Datum],"&lt;"&amp;EDATE($J16,1),IST[Kategorie],P$5)</f>
        <v>0</v>
      </c>
      <c r="Q16" s="27">
        <f>SUMIFS(IST[Betrag],IST[Datum],"&gt;="&amp;$J16,IST[Datum],"&lt;"&amp;EDATE($J16,1),IST[Kategorie],Q$5)</f>
        <v>0</v>
      </c>
      <c r="S16" s="25">
        <v>46327</v>
      </c>
      <c r="T16" s="26">
        <f t="shared" si="1"/>
        <v>5300</v>
      </c>
      <c r="U16" s="26">
        <f t="shared" si="0"/>
        <v>0</v>
      </c>
      <c r="V16" s="31">
        <f t="shared" si="2"/>
        <v>12320</v>
      </c>
    </row>
    <row r="17" spans="1:22" ht="15">
      <c r="A17" s="37">
        <v>46357</v>
      </c>
      <c r="B17" s="35">
        <v>12000</v>
      </c>
      <c r="C17" s="38"/>
      <c r="D17" s="35">
        <v>2000</v>
      </c>
      <c r="E17" s="35">
        <v>2000</v>
      </c>
      <c r="F17" s="35">
        <v>3000</v>
      </c>
      <c r="G17" s="35">
        <v>500</v>
      </c>
      <c r="H17" s="36">
        <v>200</v>
      </c>
      <c r="J17" s="28">
        <v>46357</v>
      </c>
      <c r="K17" s="29">
        <f>SUMIFS(IST[Betrag],IST[Datum],"&gt;="&amp;$J17,IST[Datum],"&lt;"&amp;EDATE($J17,1),IST[Kategorie],K$5)</f>
        <v>0</v>
      </c>
      <c r="L17" s="29">
        <f>SUMIFS(IST[Betrag],IST[Datum],"&gt;="&amp;$J17,IST[Datum],"&lt;"&amp;EDATE($J17,1),IST[Kategorie],L$5)</f>
        <v>0</v>
      </c>
      <c r="M17" s="29">
        <f>SUMIFS(IST[Betrag],IST[Datum],"&gt;="&amp;$J17,IST[Datum],"&lt;"&amp;EDATE($J17,1),IST[Kategorie],M$5)</f>
        <v>0</v>
      </c>
      <c r="N17" s="29">
        <f>SUMIFS(IST[Betrag],IST[Datum],"&gt;="&amp;$J17,IST[Datum],"&lt;"&amp;EDATE($J17,1),IST[Kategorie],N$5)</f>
        <v>0</v>
      </c>
      <c r="O17" s="29">
        <f>SUMIFS(IST[Betrag],IST[Datum],"&gt;="&amp;$J17,IST[Datum],"&lt;"&amp;EDATE($J17,1),IST[Kategorie],O$5)</f>
        <v>0</v>
      </c>
      <c r="P17" s="29">
        <f>SUMIFS(IST[Betrag],IST[Datum],"&gt;="&amp;$J17,IST[Datum],"&lt;"&amp;EDATE($J17,1),IST[Kategorie],P$5)</f>
        <v>0</v>
      </c>
      <c r="Q17" s="30">
        <f>SUMIFS(IST[Betrag],IST[Datum],"&gt;="&amp;$J17,IST[Datum],"&lt;"&amp;EDATE($J17,1),IST[Kategorie],Q$5)</f>
        <v>0</v>
      </c>
      <c r="S17" s="28">
        <v>46357</v>
      </c>
      <c r="T17" s="26">
        <f t="shared" si="1"/>
        <v>4300</v>
      </c>
      <c r="U17" s="29">
        <f t="shared" si="0"/>
        <v>0</v>
      </c>
      <c r="V17" s="32">
        <f t="shared" si="2"/>
        <v>12320</v>
      </c>
    </row>
    <row r="18" spans="1:22">
      <c r="B18" s="17"/>
      <c r="T18" s="17">
        <f t="shared" ref="T6:T18" si="3">SUM(B18:H18)</f>
        <v>0</v>
      </c>
    </row>
    <row r="20" spans="1:22">
      <c r="A20" s="20" t="s">
        <v>29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</sheetData>
  <sheetProtection algorithmName="SHA-512" hashValue="8Nly3NJh+HzOkmR+cOL9QgLa9ZRDePk5uM5zohkdZa2IeAqMu0XN8Oj6E6Q7a/49wR8uHa0WO0B0hWJW2AflYQ==" saltValue="p8tHXJRl7aHDaQ4BtJF7ng==" spinCount="100000" sheet="1" objects="1" scenarios="1"/>
  <mergeCells count="5">
    <mergeCell ref="A1:V1"/>
    <mergeCell ref="A4:H4"/>
    <mergeCell ref="J4:Q4"/>
    <mergeCell ref="S4:V4"/>
    <mergeCell ref="A20:V20"/>
  </mergeCells>
  <conditionalFormatting sqref="T6:V17 T7:T18">
    <cfRule type="cellIs" dxfId="2" priority="3" operator="lessThan">
      <formula>0</formula>
    </cfRule>
  </conditionalFormatting>
  <conditionalFormatting sqref="U6:U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tabSelected="1" workbookViewId="0">
      <selection activeCell="N28" sqref="N28"/>
    </sheetView>
  </sheetViews>
  <sheetFormatPr baseColWidth="10" defaultColWidth="9" defaultRowHeight="14.25"/>
  <cols>
    <col min="1" max="1" width="22" customWidth="1"/>
  </cols>
  <sheetData>
    <row r="1" spans="1:1" ht="15">
      <c r="A1" s="1" t="s">
        <v>30</v>
      </c>
    </row>
    <row r="2" spans="1:1">
      <c r="A2" t="s">
        <v>7</v>
      </c>
    </row>
    <row r="3" spans="1:1">
      <c r="A3" t="s">
        <v>23</v>
      </c>
    </row>
    <row r="4" spans="1:1">
      <c r="A4" t="s">
        <v>11</v>
      </c>
    </row>
    <row r="5" spans="1:1">
      <c r="A5" t="s">
        <v>9</v>
      </c>
    </row>
    <row r="6" spans="1:1">
      <c r="A6" t="s">
        <v>16</v>
      </c>
    </row>
    <row r="7" spans="1:1">
      <c r="A7" t="s">
        <v>24</v>
      </c>
    </row>
    <row r="8" spans="1:1">
      <c r="A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Erläuterung</vt:lpstr>
      <vt:lpstr>IST-Eingabe</vt:lpstr>
      <vt:lpstr>Liquiditätsübersicht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Nocke</dc:creator>
  <cp:lastModifiedBy>Reinhard Nocke</cp:lastModifiedBy>
  <cp:lastPrinted>2026-05-12T07:19:57Z</cp:lastPrinted>
  <dcterms:created xsi:type="dcterms:W3CDTF">2026-05-11T07:41:02Z</dcterms:created>
  <dcterms:modified xsi:type="dcterms:W3CDTF">2026-05-12T08:10:35Z</dcterms:modified>
</cp:coreProperties>
</file>